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7E0EAD58-230A-42BD-A087-D7EFC2ACAA95}" xr6:coauthVersionLast="47" xr6:coauthVersionMax="47" xr10:uidLastSave="{00000000-0000-0000-0000-000000000000}"/>
  <bookViews>
    <workbookView xWindow="0" yWindow="720" windowWidth="24000" windowHeight="12780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 l="1"/>
  <c r="G203" i="5"/>
  <c r="H202" i="5"/>
  <c r="G202" i="5"/>
  <c r="H201" i="5"/>
  <c r="G201" i="5"/>
  <c r="H200" i="5"/>
  <c r="G200" i="5"/>
  <c r="H199" i="5"/>
  <c r="G199" i="5"/>
  <c r="H198" i="5"/>
  <c r="G198" i="5"/>
  <c r="H197" i="5"/>
  <c r="G197" i="5"/>
  <c r="H196" i="5"/>
  <c r="G196" i="5"/>
  <c r="H195" i="5"/>
  <c r="G195" i="5"/>
  <c r="H194" i="5"/>
  <c r="G194" i="5"/>
  <c r="H193" i="5"/>
  <c r="G193" i="5"/>
  <c r="H192" i="5"/>
  <c r="G192" i="5"/>
  <c r="H191" i="5"/>
  <c r="G191" i="5"/>
  <c r="H190" i="5"/>
  <c r="G190" i="5"/>
  <c r="H189" i="5"/>
  <c r="G189" i="5"/>
  <c r="H188" i="5"/>
  <c r="G188" i="5"/>
  <c r="H187" i="5"/>
  <c r="G187" i="5"/>
  <c r="H186" i="5"/>
  <c r="G186" i="5"/>
  <c r="H185" i="5"/>
  <c r="G185" i="5"/>
  <c r="H184" i="5"/>
  <c r="G184" i="5"/>
  <c r="H183" i="5"/>
  <c r="G183" i="5"/>
  <c r="H182" i="5"/>
  <c r="G182" i="5"/>
  <c r="H181" i="5"/>
  <c r="G181" i="5"/>
  <c r="H180" i="5"/>
  <c r="G180" i="5"/>
  <c r="H179" i="5"/>
  <c r="G179" i="5"/>
  <c r="H178" i="5"/>
  <c r="G178" i="5"/>
  <c r="H177" i="5"/>
  <c r="G177" i="5"/>
  <c r="H176" i="5"/>
  <c r="G176" i="5"/>
  <c r="H175" i="5"/>
  <c r="G175" i="5"/>
  <c r="H174" i="5"/>
  <c r="G174" i="5"/>
  <c r="H173" i="5"/>
  <c r="G173" i="5"/>
  <c r="H172" i="5"/>
  <c r="G172" i="5"/>
  <c r="H171" i="5"/>
  <c r="G171" i="5"/>
  <c r="H170" i="5"/>
  <c r="G170" i="5"/>
  <c r="H169" i="5"/>
  <c r="G169" i="5"/>
  <c r="H168" i="5"/>
  <c r="G168" i="5"/>
  <c r="H167" i="5"/>
  <c r="G167" i="5"/>
  <c r="H166" i="5"/>
  <c r="G166" i="5"/>
  <c r="H165" i="5"/>
  <c r="G165" i="5"/>
  <c r="H164" i="5"/>
  <c r="G164" i="5"/>
  <c r="H163" i="5"/>
  <c r="G163" i="5"/>
  <c r="H162" i="5"/>
  <c r="G162" i="5"/>
  <c r="H161" i="5"/>
  <c r="G161" i="5"/>
  <c r="H160" i="5"/>
  <c r="G160" i="5"/>
  <c r="H159" i="5"/>
  <c r="G159" i="5"/>
  <c r="H158" i="5"/>
  <c r="G158" i="5"/>
  <c r="H157" i="5"/>
  <c r="G157" i="5"/>
  <c r="H156" i="5"/>
  <c r="G156" i="5"/>
  <c r="H155" i="5"/>
  <c r="G155" i="5"/>
  <c r="H154" i="5"/>
  <c r="G154" i="5"/>
  <c r="H153" i="5"/>
  <c r="G153" i="5"/>
  <c r="H152" i="5"/>
  <c r="G152" i="5"/>
  <c r="H151" i="5"/>
  <c r="G151" i="5"/>
  <c r="H150" i="5"/>
  <c r="G150" i="5"/>
  <c r="H149" i="5"/>
  <c r="G149" i="5"/>
  <c r="H148" i="5"/>
  <c r="G148" i="5"/>
  <c r="H147" i="5"/>
  <c r="G147" i="5"/>
  <c r="H146" i="5"/>
  <c r="G146" i="5"/>
  <c r="H145" i="5"/>
  <c r="G145" i="5"/>
  <c r="H144" i="5"/>
  <c r="G144" i="5"/>
  <c r="H143" i="5"/>
  <c r="G143" i="5"/>
  <c r="H142" i="5"/>
  <c r="G142" i="5"/>
  <c r="H141" i="5"/>
  <c r="G141" i="5"/>
  <c r="H140" i="5"/>
  <c r="G140" i="5"/>
  <c r="H139" i="5"/>
  <c r="G139" i="5"/>
  <c r="H138" i="5"/>
  <c r="G138" i="5"/>
  <c r="H137" i="5"/>
  <c r="G137" i="5"/>
  <c r="H136" i="5"/>
  <c r="G136" i="5"/>
  <c r="H135" i="5"/>
  <c r="G135" i="5"/>
  <c r="H134" i="5"/>
  <c r="G134" i="5"/>
  <c r="H133" i="5"/>
  <c r="G133" i="5"/>
  <c r="H132" i="5"/>
  <c r="G132" i="5"/>
  <c r="H131" i="5"/>
  <c r="G131" i="5"/>
  <c r="H130" i="5"/>
  <c r="G130" i="5"/>
  <c r="H129" i="5"/>
  <c r="G129" i="5"/>
  <c r="H128" i="5"/>
  <c r="G128" i="5"/>
  <c r="H127" i="5"/>
  <c r="G127" i="5"/>
  <c r="H126" i="5"/>
  <c r="G126" i="5"/>
  <c r="H125" i="5"/>
  <c r="G125" i="5"/>
  <c r="H124" i="5"/>
  <c r="G124" i="5"/>
  <c r="H123" i="5"/>
  <c r="G123" i="5"/>
  <c r="H122" i="5"/>
  <c r="G122" i="5"/>
  <c r="H121" i="5"/>
  <c r="G121" i="5"/>
  <c r="H120" i="5"/>
  <c r="G120" i="5"/>
  <c r="H119" i="5"/>
  <c r="G119" i="5"/>
  <c r="H118" i="5"/>
  <c r="G118" i="5"/>
  <c r="H117" i="5"/>
  <c r="G117" i="5"/>
  <c r="H116" i="5"/>
  <c r="G116" i="5"/>
  <c r="H115" i="5"/>
  <c r="G115" i="5"/>
  <c r="H114" i="5"/>
  <c r="G114" i="5"/>
  <c r="H113" i="5"/>
  <c r="G113" i="5"/>
  <c r="H112" i="5"/>
  <c r="G112" i="5"/>
  <c r="H111" i="5"/>
  <c r="G111" i="5"/>
  <c r="H110" i="5"/>
  <c r="G110" i="5"/>
  <c r="H109" i="5"/>
  <c r="G109" i="5"/>
  <c r="H108" i="5"/>
  <c r="G108" i="5"/>
  <c r="H107" i="5"/>
  <c r="G107" i="5"/>
  <c r="H106" i="5"/>
  <c r="G106" i="5"/>
  <c r="H105" i="5"/>
  <c r="G105" i="5"/>
  <c r="H104" i="5"/>
  <c r="G104" i="5"/>
  <c r="H103" i="5"/>
  <c r="G103" i="5"/>
  <c r="H102" i="5"/>
  <c r="G102" i="5"/>
  <c r="H101" i="5"/>
  <c r="G101" i="5"/>
  <c r="H100" i="5"/>
  <c r="G100" i="5"/>
  <c r="H99" i="5"/>
  <c r="G99" i="5"/>
  <c r="H98" i="5"/>
  <c r="G98" i="5"/>
  <c r="H97" i="5"/>
  <c r="G97" i="5"/>
  <c r="H96" i="5"/>
  <c r="G96" i="5"/>
  <c r="H95" i="5"/>
  <c r="G95" i="5"/>
  <c r="H94" i="5"/>
  <c r="G94" i="5"/>
  <c r="H93" i="5"/>
  <c r="G93" i="5"/>
  <c r="H92" i="5"/>
  <c r="G92" i="5"/>
  <c r="H91" i="5"/>
  <c r="G91" i="5"/>
  <c r="H90" i="5"/>
  <c r="G90" i="5"/>
  <c r="H89" i="5"/>
  <c r="G89" i="5"/>
  <c r="H88" i="5"/>
  <c r="G88" i="5"/>
  <c r="H87" i="5"/>
  <c r="G87" i="5"/>
  <c r="H86" i="5"/>
  <c r="G86" i="5"/>
  <c r="H85" i="5"/>
  <c r="G85" i="5"/>
  <c r="H84" i="5"/>
  <c r="G84" i="5"/>
  <c r="H83" i="5"/>
  <c r="G83" i="5"/>
  <c r="H82" i="5"/>
  <c r="G82" i="5"/>
  <c r="H81" i="5"/>
  <c r="G81" i="5"/>
  <c r="H80" i="5"/>
  <c r="G80" i="5"/>
  <c r="H79" i="5"/>
  <c r="G79" i="5"/>
  <c r="H78" i="5"/>
  <c r="G78" i="5"/>
  <c r="H77" i="5"/>
  <c r="G77" i="5"/>
  <c r="H76" i="5"/>
  <c r="G76" i="5"/>
  <c r="H75" i="5"/>
  <c r="G75" i="5"/>
  <c r="H74" i="5"/>
  <c r="G74" i="5"/>
  <c r="H73" i="5"/>
  <c r="G73" i="5"/>
  <c r="H72" i="5"/>
  <c r="G72" i="5"/>
  <c r="H71" i="5"/>
  <c r="G71" i="5"/>
  <c r="H70" i="5"/>
  <c r="G70" i="5"/>
  <c r="H69" i="5"/>
  <c r="G69" i="5"/>
  <c r="H68" i="5"/>
  <c r="G68" i="5"/>
  <c r="H67" i="5"/>
  <c r="G67" i="5"/>
  <c r="H66" i="5"/>
  <c r="G66" i="5"/>
  <c r="H65" i="5"/>
  <c r="G65" i="5"/>
  <c r="H64" i="5"/>
  <c r="G64" i="5"/>
  <c r="H63" i="5"/>
  <c r="G63" i="5"/>
  <c r="H62" i="5"/>
  <c r="G62" i="5"/>
  <c r="H61" i="5"/>
  <c r="G61" i="5"/>
  <c r="H60" i="5"/>
  <c r="G60" i="5"/>
  <c r="H59" i="5"/>
  <c r="G59" i="5"/>
  <c r="H58" i="5"/>
  <c r="G58" i="5"/>
  <c r="H57" i="5"/>
  <c r="G57" i="5"/>
  <c r="H56" i="5"/>
  <c r="G56" i="5"/>
  <c r="H55" i="5"/>
  <c r="G55" i="5"/>
  <c r="H54" i="5"/>
  <c r="G54" i="5"/>
  <c r="H53" i="5"/>
  <c r="G53" i="5"/>
  <c r="H52" i="5"/>
  <c r="G52" i="5"/>
  <c r="H51" i="5"/>
  <c r="G51" i="5"/>
  <c r="H50" i="5"/>
  <c r="G50" i="5"/>
  <c r="H49" i="5"/>
  <c r="G49" i="5"/>
  <c r="H48" i="5"/>
  <c r="G48" i="5"/>
  <c r="H47" i="5"/>
  <c r="G47" i="5"/>
  <c r="H46" i="5"/>
  <c r="G46" i="5"/>
  <c r="H45" i="5"/>
  <c r="G45" i="5"/>
  <c r="H44" i="5"/>
  <c r="G44" i="5"/>
  <c r="H43" i="5"/>
  <c r="G43" i="5"/>
  <c r="H42" i="5"/>
  <c r="G42" i="5"/>
  <c r="H41" i="5"/>
  <c r="G41" i="5"/>
  <c r="H40" i="5"/>
  <c r="G40" i="5"/>
  <c r="H39" i="5"/>
  <c r="G39" i="5"/>
  <c r="H38" i="5"/>
  <c r="G38" i="5"/>
  <c r="H37" i="5"/>
  <c r="G37" i="5"/>
  <c r="H36" i="5"/>
  <c r="G36" i="5"/>
  <c r="H35" i="5"/>
  <c r="G35" i="5"/>
  <c r="H34" i="5"/>
  <c r="G34" i="5"/>
  <c r="H33" i="5"/>
  <c r="G33" i="5"/>
  <c r="H32" i="5"/>
  <c r="G32" i="5"/>
  <c r="H31" i="5"/>
  <c r="G31" i="5"/>
  <c r="H30" i="5"/>
  <c r="G30" i="5"/>
  <c r="H29" i="5"/>
  <c r="G29" i="5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G7" i="5"/>
  <c r="H6" i="5"/>
  <c r="G6" i="5"/>
  <c r="H5" i="5"/>
  <c r="G5" i="5"/>
  <c r="H4" i="5"/>
  <c r="G4" i="5"/>
  <c r="H1" i="5"/>
  <c r="G1" i="5"/>
  <c r="C1" i="5"/>
  <c r="B1" i="5"/>
  <c r="H203" i="4"/>
  <c r="G203" i="4"/>
  <c r="H202" i="4"/>
  <c r="G202" i="4"/>
  <c r="H201" i="4"/>
  <c r="G201" i="4"/>
  <c r="H200" i="4"/>
  <c r="G200" i="4"/>
  <c r="H199" i="4"/>
  <c r="G199" i="4"/>
  <c r="H198" i="4"/>
  <c r="G198" i="4"/>
  <c r="H197" i="4"/>
  <c r="G197" i="4"/>
  <c r="H196" i="4"/>
  <c r="G196" i="4"/>
  <c r="H195" i="4"/>
  <c r="G195" i="4"/>
  <c r="H194" i="4"/>
  <c r="G194" i="4"/>
  <c r="H193" i="4"/>
  <c r="G193" i="4"/>
  <c r="H192" i="4"/>
  <c r="G192" i="4"/>
  <c r="H191" i="4"/>
  <c r="G191" i="4"/>
  <c r="H190" i="4"/>
  <c r="G190" i="4"/>
  <c r="H189" i="4"/>
  <c r="G189" i="4"/>
  <c r="H188" i="4"/>
  <c r="G188" i="4"/>
  <c r="H187" i="4"/>
  <c r="G187" i="4"/>
  <c r="H186" i="4"/>
  <c r="G186" i="4"/>
  <c r="H185" i="4"/>
  <c r="G185" i="4"/>
  <c r="H184" i="4"/>
  <c r="G184" i="4"/>
  <c r="H183" i="4"/>
  <c r="G183" i="4"/>
  <c r="H182" i="4"/>
  <c r="G182" i="4"/>
  <c r="H181" i="4"/>
  <c r="G181" i="4"/>
  <c r="H180" i="4"/>
  <c r="G180" i="4"/>
  <c r="H179" i="4"/>
  <c r="G179" i="4"/>
  <c r="H178" i="4"/>
  <c r="G178" i="4"/>
  <c r="H177" i="4"/>
  <c r="G177" i="4"/>
  <c r="H176" i="4"/>
  <c r="G176" i="4"/>
  <c r="H175" i="4"/>
  <c r="G175" i="4"/>
  <c r="H174" i="4"/>
  <c r="G174" i="4"/>
  <c r="H173" i="4"/>
  <c r="G173" i="4"/>
  <c r="H172" i="4"/>
  <c r="G172" i="4"/>
  <c r="H171" i="4"/>
  <c r="G171" i="4"/>
  <c r="H170" i="4"/>
  <c r="G170" i="4"/>
  <c r="H169" i="4"/>
  <c r="G169" i="4"/>
  <c r="H168" i="4"/>
  <c r="G168" i="4"/>
  <c r="H167" i="4"/>
  <c r="G167" i="4"/>
  <c r="H166" i="4"/>
  <c r="G166" i="4"/>
  <c r="H165" i="4"/>
  <c r="G165" i="4"/>
  <c r="H164" i="4"/>
  <c r="G164" i="4"/>
  <c r="H163" i="4"/>
  <c r="G163" i="4"/>
  <c r="H162" i="4"/>
  <c r="G162" i="4"/>
  <c r="H161" i="4"/>
  <c r="G161" i="4"/>
  <c r="H160" i="4"/>
  <c r="G160" i="4"/>
  <c r="H159" i="4"/>
  <c r="G159" i="4"/>
  <c r="H158" i="4"/>
  <c r="G158" i="4"/>
  <c r="H157" i="4"/>
  <c r="G157" i="4"/>
  <c r="H156" i="4"/>
  <c r="G156" i="4"/>
  <c r="H155" i="4"/>
  <c r="G155" i="4"/>
  <c r="H154" i="4"/>
  <c r="G154" i="4"/>
  <c r="H153" i="4"/>
  <c r="G153" i="4"/>
  <c r="H152" i="4"/>
  <c r="G152" i="4"/>
  <c r="H151" i="4"/>
  <c r="G151" i="4"/>
  <c r="H150" i="4"/>
  <c r="G150" i="4"/>
  <c r="H149" i="4"/>
  <c r="G149" i="4"/>
  <c r="H148" i="4"/>
  <c r="G148" i="4"/>
  <c r="H147" i="4"/>
  <c r="G147" i="4"/>
  <c r="H146" i="4"/>
  <c r="G146" i="4"/>
  <c r="H145" i="4"/>
  <c r="G145" i="4"/>
  <c r="H144" i="4"/>
  <c r="G144" i="4"/>
  <c r="H143" i="4"/>
  <c r="G143" i="4"/>
  <c r="H142" i="4"/>
  <c r="G142" i="4"/>
  <c r="H141" i="4"/>
  <c r="G141" i="4"/>
  <c r="H140" i="4"/>
  <c r="G140" i="4"/>
  <c r="H139" i="4"/>
  <c r="G139" i="4"/>
  <c r="H138" i="4"/>
  <c r="G138" i="4"/>
  <c r="H137" i="4"/>
  <c r="G137" i="4"/>
  <c r="H136" i="4"/>
  <c r="G136" i="4"/>
  <c r="H135" i="4"/>
  <c r="G135" i="4"/>
  <c r="H134" i="4"/>
  <c r="G134" i="4"/>
  <c r="H133" i="4"/>
  <c r="G133" i="4"/>
  <c r="H132" i="4"/>
  <c r="G132" i="4"/>
  <c r="H131" i="4"/>
  <c r="G131" i="4"/>
  <c r="H130" i="4"/>
  <c r="G130" i="4"/>
  <c r="H129" i="4"/>
  <c r="G129" i="4"/>
  <c r="H128" i="4"/>
  <c r="G128" i="4"/>
  <c r="H127" i="4"/>
  <c r="G127" i="4"/>
  <c r="H126" i="4"/>
  <c r="G126" i="4"/>
  <c r="H125" i="4"/>
  <c r="G125" i="4"/>
  <c r="H124" i="4"/>
  <c r="G124" i="4"/>
  <c r="H123" i="4"/>
  <c r="G123" i="4"/>
  <c r="H122" i="4"/>
  <c r="G122" i="4"/>
  <c r="H121" i="4"/>
  <c r="G121" i="4"/>
  <c r="H120" i="4"/>
  <c r="G120" i="4"/>
  <c r="H119" i="4"/>
  <c r="G119" i="4"/>
  <c r="H118" i="4"/>
  <c r="G118" i="4"/>
  <c r="H117" i="4"/>
  <c r="G117" i="4"/>
  <c r="H116" i="4"/>
  <c r="G116" i="4"/>
  <c r="H115" i="4"/>
  <c r="G115" i="4"/>
  <c r="H114" i="4"/>
  <c r="G114" i="4"/>
  <c r="H113" i="4"/>
  <c r="G113" i="4"/>
  <c r="H112" i="4"/>
  <c r="G112" i="4"/>
  <c r="H111" i="4"/>
  <c r="G111" i="4"/>
  <c r="H110" i="4"/>
  <c r="G110" i="4"/>
  <c r="H109" i="4"/>
  <c r="G109" i="4"/>
  <c r="H108" i="4"/>
  <c r="G108" i="4"/>
  <c r="H107" i="4"/>
  <c r="G107" i="4"/>
  <c r="H106" i="4"/>
  <c r="G106" i="4"/>
  <c r="H105" i="4"/>
  <c r="G105" i="4"/>
  <c r="H104" i="4"/>
  <c r="G104" i="4"/>
  <c r="H103" i="4"/>
  <c r="G103" i="4"/>
  <c r="H102" i="4"/>
  <c r="G102" i="4"/>
  <c r="H101" i="4"/>
  <c r="G101" i="4"/>
  <c r="H100" i="4"/>
  <c r="G100" i="4"/>
  <c r="H99" i="4"/>
  <c r="G99" i="4"/>
  <c r="H98" i="4"/>
  <c r="G98" i="4"/>
  <c r="H97" i="4"/>
  <c r="G97" i="4"/>
  <c r="H96" i="4"/>
  <c r="G96" i="4"/>
  <c r="H95" i="4"/>
  <c r="G95" i="4"/>
  <c r="H94" i="4"/>
  <c r="G94" i="4"/>
  <c r="H93" i="4"/>
  <c r="G93" i="4"/>
  <c r="H92" i="4"/>
  <c r="G92" i="4"/>
  <c r="H91" i="4"/>
  <c r="G91" i="4"/>
  <c r="H90" i="4"/>
  <c r="G90" i="4"/>
  <c r="H89" i="4"/>
  <c r="G89" i="4"/>
  <c r="H88" i="4"/>
  <c r="G88" i="4"/>
  <c r="H87" i="4"/>
  <c r="G87" i="4"/>
  <c r="H86" i="4"/>
  <c r="G86" i="4"/>
  <c r="H85" i="4"/>
  <c r="G85" i="4"/>
  <c r="H84" i="4"/>
  <c r="G84" i="4"/>
  <c r="H83" i="4"/>
  <c r="G83" i="4"/>
  <c r="H82" i="4"/>
  <c r="G82" i="4"/>
  <c r="H81" i="4"/>
  <c r="G81" i="4"/>
  <c r="H80" i="4"/>
  <c r="G80" i="4"/>
  <c r="H79" i="4"/>
  <c r="G79" i="4"/>
  <c r="H78" i="4"/>
  <c r="G78" i="4"/>
  <c r="H77" i="4"/>
  <c r="G77" i="4"/>
  <c r="H76" i="4"/>
  <c r="G76" i="4"/>
  <c r="H75" i="4"/>
  <c r="G75" i="4"/>
  <c r="H74" i="4"/>
  <c r="G74" i="4"/>
  <c r="H73" i="4"/>
  <c r="G73" i="4"/>
  <c r="H72" i="4"/>
  <c r="G72" i="4"/>
  <c r="H71" i="4"/>
  <c r="G71" i="4"/>
  <c r="H70" i="4"/>
  <c r="G70" i="4"/>
  <c r="H69" i="4"/>
  <c r="G69" i="4"/>
  <c r="H68" i="4"/>
  <c r="G68" i="4"/>
  <c r="H67" i="4"/>
  <c r="G67" i="4"/>
  <c r="H66" i="4"/>
  <c r="G66" i="4"/>
  <c r="H65" i="4"/>
  <c r="G65" i="4"/>
  <c r="H64" i="4"/>
  <c r="G64" i="4"/>
  <c r="H63" i="4"/>
  <c r="G63" i="4"/>
  <c r="H62" i="4"/>
  <c r="G62" i="4"/>
  <c r="H61" i="4"/>
  <c r="G61" i="4"/>
  <c r="H60" i="4"/>
  <c r="G60" i="4"/>
  <c r="H59" i="4"/>
  <c r="G59" i="4"/>
  <c r="H58" i="4"/>
  <c r="G58" i="4"/>
  <c r="H57" i="4"/>
  <c r="G57" i="4"/>
  <c r="H56" i="4"/>
  <c r="G56" i="4"/>
  <c r="H55" i="4"/>
  <c r="G55" i="4"/>
  <c r="H54" i="4"/>
  <c r="G54" i="4"/>
  <c r="H53" i="4"/>
  <c r="G53" i="4"/>
  <c r="H52" i="4"/>
  <c r="G52" i="4"/>
  <c r="H51" i="4"/>
  <c r="G51" i="4"/>
  <c r="H50" i="4"/>
  <c r="G50" i="4"/>
  <c r="H49" i="4"/>
  <c r="G49" i="4"/>
  <c r="H48" i="4"/>
  <c r="G48" i="4"/>
  <c r="H47" i="4"/>
  <c r="G47" i="4"/>
  <c r="H46" i="4"/>
  <c r="G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H5" i="4"/>
  <c r="G5" i="4"/>
  <c r="H4" i="4"/>
  <c r="G4" i="4"/>
  <c r="H1" i="4"/>
  <c r="G1" i="4"/>
  <c r="C1" i="4"/>
  <c r="B1" i="4"/>
  <c r="H203" i="3"/>
  <c r="G203" i="3"/>
  <c r="H202" i="3"/>
  <c r="G202" i="3"/>
  <c r="H201" i="3"/>
  <c r="G201" i="3"/>
  <c r="H200" i="3"/>
  <c r="G200" i="3"/>
  <c r="H199" i="3"/>
  <c r="G199" i="3"/>
  <c r="H198" i="3"/>
  <c r="G198" i="3"/>
  <c r="H197" i="3"/>
  <c r="G197" i="3"/>
  <c r="H196" i="3"/>
  <c r="G196" i="3"/>
  <c r="H195" i="3"/>
  <c r="G195" i="3"/>
  <c r="H194" i="3"/>
  <c r="G194" i="3"/>
  <c r="H193" i="3"/>
  <c r="G193" i="3"/>
  <c r="H192" i="3"/>
  <c r="G192" i="3"/>
  <c r="H191" i="3"/>
  <c r="G191" i="3"/>
  <c r="H190" i="3"/>
  <c r="G190" i="3"/>
  <c r="H189" i="3"/>
  <c r="G189" i="3"/>
  <c r="H188" i="3"/>
  <c r="G188" i="3"/>
  <c r="H187" i="3"/>
  <c r="G187" i="3"/>
  <c r="H186" i="3"/>
  <c r="G186" i="3"/>
  <c r="H185" i="3"/>
  <c r="G185" i="3"/>
  <c r="H184" i="3"/>
  <c r="G184" i="3"/>
  <c r="H183" i="3"/>
  <c r="G183" i="3"/>
  <c r="H182" i="3"/>
  <c r="G182" i="3"/>
  <c r="H181" i="3"/>
  <c r="G181" i="3"/>
  <c r="H180" i="3"/>
  <c r="G180" i="3"/>
  <c r="H179" i="3"/>
  <c r="G179" i="3"/>
  <c r="H178" i="3"/>
  <c r="G178" i="3"/>
  <c r="H177" i="3"/>
  <c r="G177" i="3"/>
  <c r="H176" i="3"/>
  <c r="G176" i="3"/>
  <c r="H175" i="3"/>
  <c r="G175" i="3"/>
  <c r="H174" i="3"/>
  <c r="G174" i="3"/>
  <c r="H173" i="3"/>
  <c r="G173" i="3"/>
  <c r="H172" i="3"/>
  <c r="G172" i="3"/>
  <c r="H171" i="3"/>
  <c r="G171" i="3"/>
  <c r="H170" i="3"/>
  <c r="G170" i="3"/>
  <c r="H169" i="3"/>
  <c r="G169" i="3"/>
  <c r="H168" i="3"/>
  <c r="G168" i="3"/>
  <c r="H167" i="3"/>
  <c r="G167" i="3"/>
  <c r="H166" i="3"/>
  <c r="G166" i="3"/>
  <c r="H165" i="3"/>
  <c r="G165" i="3"/>
  <c r="H164" i="3"/>
  <c r="G164" i="3"/>
  <c r="H163" i="3"/>
  <c r="G163" i="3"/>
  <c r="H162" i="3"/>
  <c r="G162" i="3"/>
  <c r="H161" i="3"/>
  <c r="G161" i="3"/>
  <c r="H160" i="3"/>
  <c r="G160" i="3"/>
  <c r="H159" i="3"/>
  <c r="G159" i="3"/>
  <c r="H158" i="3"/>
  <c r="G158" i="3"/>
  <c r="H157" i="3"/>
  <c r="G157" i="3"/>
  <c r="H156" i="3"/>
  <c r="G156" i="3"/>
  <c r="H155" i="3"/>
  <c r="G155" i="3"/>
  <c r="H154" i="3"/>
  <c r="G154" i="3"/>
  <c r="H153" i="3"/>
  <c r="G153" i="3"/>
  <c r="H152" i="3"/>
  <c r="G152" i="3"/>
  <c r="H151" i="3"/>
  <c r="G151" i="3"/>
  <c r="H150" i="3"/>
  <c r="G150" i="3"/>
  <c r="H149" i="3"/>
  <c r="G149" i="3"/>
  <c r="H148" i="3"/>
  <c r="G148" i="3"/>
  <c r="H147" i="3"/>
  <c r="G147" i="3"/>
  <c r="H146" i="3"/>
  <c r="G146" i="3"/>
  <c r="H145" i="3"/>
  <c r="G145" i="3"/>
  <c r="H144" i="3"/>
  <c r="G144" i="3"/>
  <c r="H143" i="3"/>
  <c r="G143" i="3"/>
  <c r="H142" i="3"/>
  <c r="G142" i="3"/>
  <c r="H141" i="3"/>
  <c r="G141" i="3"/>
  <c r="H140" i="3"/>
  <c r="G140" i="3"/>
  <c r="H139" i="3"/>
  <c r="G139" i="3"/>
  <c r="H138" i="3"/>
  <c r="G138" i="3"/>
  <c r="H137" i="3"/>
  <c r="G137" i="3"/>
  <c r="H136" i="3"/>
  <c r="G136" i="3"/>
  <c r="H135" i="3"/>
  <c r="G135" i="3"/>
  <c r="H134" i="3"/>
  <c r="G134" i="3"/>
  <c r="H133" i="3"/>
  <c r="G133" i="3"/>
  <c r="H132" i="3"/>
  <c r="G132" i="3"/>
  <c r="H131" i="3"/>
  <c r="G131" i="3"/>
  <c r="H130" i="3"/>
  <c r="G130" i="3"/>
  <c r="H129" i="3"/>
  <c r="G129" i="3"/>
  <c r="H128" i="3"/>
  <c r="G128" i="3"/>
  <c r="H127" i="3"/>
  <c r="G127" i="3"/>
  <c r="H126" i="3"/>
  <c r="G126" i="3"/>
  <c r="H125" i="3"/>
  <c r="G125" i="3"/>
  <c r="H124" i="3"/>
  <c r="G124" i="3"/>
  <c r="H123" i="3"/>
  <c r="G123" i="3"/>
  <c r="H122" i="3"/>
  <c r="G122" i="3"/>
  <c r="H121" i="3"/>
  <c r="G121" i="3"/>
  <c r="H120" i="3"/>
  <c r="G120" i="3"/>
  <c r="H119" i="3"/>
  <c r="G119" i="3"/>
  <c r="H118" i="3"/>
  <c r="G118" i="3"/>
  <c r="H117" i="3"/>
  <c r="G117" i="3"/>
  <c r="H116" i="3"/>
  <c r="G116" i="3"/>
  <c r="H115" i="3"/>
  <c r="G115" i="3"/>
  <c r="H114" i="3"/>
  <c r="G114" i="3"/>
  <c r="H113" i="3"/>
  <c r="G113" i="3"/>
  <c r="H112" i="3"/>
  <c r="G112" i="3"/>
  <c r="H111" i="3"/>
  <c r="G111" i="3"/>
  <c r="H110" i="3"/>
  <c r="G110" i="3"/>
  <c r="H109" i="3"/>
  <c r="G109" i="3"/>
  <c r="H108" i="3"/>
  <c r="G108" i="3"/>
  <c r="H107" i="3"/>
  <c r="G107" i="3"/>
  <c r="H106" i="3"/>
  <c r="G106" i="3"/>
  <c r="H105" i="3"/>
  <c r="G105" i="3"/>
  <c r="H104" i="3"/>
  <c r="G104" i="3"/>
  <c r="H103" i="3"/>
  <c r="G103" i="3"/>
  <c r="H102" i="3"/>
  <c r="G102" i="3"/>
  <c r="H101" i="3"/>
  <c r="G101" i="3"/>
  <c r="H100" i="3"/>
  <c r="G100" i="3"/>
  <c r="H99" i="3"/>
  <c r="G99" i="3"/>
  <c r="H98" i="3"/>
  <c r="G98" i="3"/>
  <c r="H97" i="3"/>
  <c r="G97" i="3"/>
  <c r="H96" i="3"/>
  <c r="G96" i="3"/>
  <c r="H95" i="3"/>
  <c r="G95" i="3"/>
  <c r="H94" i="3"/>
  <c r="G94" i="3"/>
  <c r="H93" i="3"/>
  <c r="G93" i="3"/>
  <c r="H92" i="3"/>
  <c r="G92" i="3"/>
  <c r="H91" i="3"/>
  <c r="G91" i="3"/>
  <c r="H90" i="3"/>
  <c r="G90" i="3"/>
  <c r="H89" i="3"/>
  <c r="G89" i="3"/>
  <c r="H88" i="3"/>
  <c r="G88" i="3"/>
  <c r="H87" i="3"/>
  <c r="G87" i="3"/>
  <c r="H86" i="3"/>
  <c r="G86" i="3"/>
  <c r="H85" i="3"/>
  <c r="G85" i="3"/>
  <c r="H84" i="3"/>
  <c r="G84" i="3"/>
  <c r="H83" i="3"/>
  <c r="G83" i="3"/>
  <c r="H82" i="3"/>
  <c r="G82" i="3"/>
  <c r="H81" i="3"/>
  <c r="G81" i="3"/>
  <c r="H80" i="3"/>
  <c r="G80" i="3"/>
  <c r="H79" i="3"/>
  <c r="G79" i="3"/>
  <c r="H78" i="3"/>
  <c r="G78" i="3"/>
  <c r="H77" i="3"/>
  <c r="G77" i="3"/>
  <c r="H76" i="3"/>
  <c r="G76" i="3"/>
  <c r="H75" i="3"/>
  <c r="G75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H5" i="3"/>
  <c r="G5" i="3"/>
  <c r="H4" i="3"/>
  <c r="G4" i="3"/>
  <c r="H1" i="3"/>
  <c r="G1" i="3"/>
  <c r="C1" i="3"/>
  <c r="B1" i="3"/>
  <c r="H203" i="2"/>
  <c r="G203" i="2"/>
  <c r="H202" i="2"/>
  <c r="G202" i="2"/>
  <c r="H201" i="2"/>
  <c r="G201" i="2"/>
  <c r="H200" i="2"/>
  <c r="G200" i="2"/>
  <c r="H199" i="2"/>
  <c r="G199" i="2"/>
  <c r="H198" i="2"/>
  <c r="G198" i="2"/>
  <c r="H197" i="2"/>
  <c r="G197" i="2"/>
  <c r="H196" i="2"/>
  <c r="G196" i="2"/>
  <c r="H195" i="2"/>
  <c r="G195" i="2"/>
  <c r="H194" i="2"/>
  <c r="G194" i="2"/>
  <c r="H193" i="2"/>
  <c r="G193" i="2"/>
  <c r="H192" i="2"/>
  <c r="G192" i="2"/>
  <c r="H191" i="2"/>
  <c r="G191" i="2"/>
  <c r="H190" i="2"/>
  <c r="G190" i="2"/>
  <c r="H189" i="2"/>
  <c r="G189" i="2"/>
  <c r="H188" i="2"/>
  <c r="G188" i="2"/>
  <c r="H187" i="2"/>
  <c r="G187" i="2"/>
  <c r="H186" i="2"/>
  <c r="G186" i="2"/>
  <c r="H185" i="2"/>
  <c r="G185" i="2"/>
  <c r="H184" i="2"/>
  <c r="G184" i="2"/>
  <c r="H183" i="2"/>
  <c r="G183" i="2"/>
  <c r="H182" i="2"/>
  <c r="G182" i="2"/>
  <c r="H181" i="2"/>
  <c r="G181" i="2"/>
  <c r="H180" i="2"/>
  <c r="G180" i="2"/>
  <c r="H179" i="2"/>
  <c r="G179" i="2"/>
  <c r="H178" i="2"/>
  <c r="G178" i="2"/>
  <c r="H177" i="2"/>
  <c r="G177" i="2"/>
  <c r="H176" i="2"/>
  <c r="G176" i="2"/>
  <c r="H175" i="2"/>
  <c r="G175" i="2"/>
  <c r="H174" i="2"/>
  <c r="G174" i="2"/>
  <c r="H173" i="2"/>
  <c r="G173" i="2"/>
  <c r="H172" i="2"/>
  <c r="G172" i="2"/>
  <c r="H171" i="2"/>
  <c r="G171" i="2"/>
  <c r="H170" i="2"/>
  <c r="G170" i="2"/>
  <c r="H169" i="2"/>
  <c r="G169" i="2"/>
  <c r="H168" i="2"/>
  <c r="G168" i="2"/>
  <c r="H167" i="2"/>
  <c r="G167" i="2"/>
  <c r="H166" i="2"/>
  <c r="G166" i="2"/>
  <c r="H165" i="2"/>
  <c r="G165" i="2"/>
  <c r="H164" i="2"/>
  <c r="G164" i="2"/>
  <c r="H163" i="2"/>
  <c r="G163" i="2"/>
  <c r="H162" i="2"/>
  <c r="G162" i="2"/>
  <c r="H161" i="2"/>
  <c r="G161" i="2"/>
  <c r="H160" i="2"/>
  <c r="G160" i="2"/>
  <c r="H159" i="2"/>
  <c r="G159" i="2"/>
  <c r="H158" i="2"/>
  <c r="G158" i="2"/>
  <c r="H157" i="2"/>
  <c r="G157" i="2"/>
  <c r="H156" i="2"/>
  <c r="G156" i="2"/>
  <c r="H155" i="2"/>
  <c r="G155" i="2"/>
  <c r="H154" i="2"/>
  <c r="G154" i="2"/>
  <c r="H153" i="2"/>
  <c r="G153" i="2"/>
  <c r="H152" i="2"/>
  <c r="G152" i="2"/>
  <c r="H151" i="2"/>
  <c r="G151" i="2"/>
  <c r="H150" i="2"/>
  <c r="G150" i="2"/>
  <c r="H149" i="2"/>
  <c r="G149" i="2"/>
  <c r="H148" i="2"/>
  <c r="G148" i="2"/>
  <c r="H147" i="2"/>
  <c r="G147" i="2"/>
  <c r="H146" i="2"/>
  <c r="G146" i="2"/>
  <c r="H145" i="2"/>
  <c r="G145" i="2"/>
  <c r="H144" i="2"/>
  <c r="G144" i="2"/>
  <c r="H143" i="2"/>
  <c r="G143" i="2"/>
  <c r="H142" i="2"/>
  <c r="G142" i="2"/>
  <c r="H141" i="2"/>
  <c r="G141" i="2"/>
  <c r="H140" i="2"/>
  <c r="G140" i="2"/>
  <c r="H139" i="2"/>
  <c r="G139" i="2"/>
  <c r="H138" i="2"/>
  <c r="G138" i="2"/>
  <c r="H137" i="2"/>
  <c r="G137" i="2"/>
  <c r="H136" i="2"/>
  <c r="G136" i="2"/>
  <c r="H135" i="2"/>
  <c r="G135" i="2"/>
  <c r="H134" i="2"/>
  <c r="G134" i="2"/>
  <c r="H133" i="2"/>
  <c r="G133" i="2"/>
  <c r="H132" i="2"/>
  <c r="G132" i="2"/>
  <c r="H131" i="2"/>
  <c r="G131" i="2"/>
  <c r="H130" i="2"/>
  <c r="G130" i="2"/>
  <c r="H129" i="2"/>
  <c r="G129" i="2"/>
  <c r="H128" i="2"/>
  <c r="G128" i="2"/>
  <c r="H127" i="2"/>
  <c r="G127" i="2"/>
  <c r="H126" i="2"/>
  <c r="G126" i="2"/>
  <c r="H125" i="2"/>
  <c r="G125" i="2"/>
  <c r="H124" i="2"/>
  <c r="G124" i="2"/>
  <c r="H123" i="2"/>
  <c r="G123" i="2"/>
  <c r="H122" i="2"/>
  <c r="G122" i="2"/>
  <c r="H121" i="2"/>
  <c r="G121" i="2"/>
  <c r="H120" i="2"/>
  <c r="G120" i="2"/>
  <c r="H119" i="2"/>
  <c r="G119" i="2"/>
  <c r="H118" i="2"/>
  <c r="G118" i="2"/>
  <c r="H117" i="2"/>
  <c r="G117" i="2"/>
  <c r="H116" i="2"/>
  <c r="G116" i="2"/>
  <c r="H115" i="2"/>
  <c r="G115" i="2"/>
  <c r="H114" i="2"/>
  <c r="G114" i="2"/>
  <c r="H113" i="2"/>
  <c r="G113" i="2"/>
  <c r="H112" i="2"/>
  <c r="G112" i="2"/>
  <c r="H111" i="2"/>
  <c r="G111" i="2"/>
  <c r="H110" i="2"/>
  <c r="G110" i="2"/>
  <c r="H109" i="2"/>
  <c r="G109" i="2"/>
  <c r="H108" i="2"/>
  <c r="G108" i="2"/>
  <c r="H107" i="2"/>
  <c r="G107" i="2"/>
  <c r="H106" i="2"/>
  <c r="G106" i="2"/>
  <c r="H105" i="2"/>
  <c r="G105" i="2"/>
  <c r="H104" i="2"/>
  <c r="G104" i="2"/>
  <c r="H103" i="2"/>
  <c r="G103" i="2"/>
  <c r="H102" i="2"/>
  <c r="G102" i="2"/>
  <c r="H101" i="2"/>
  <c r="G101" i="2"/>
  <c r="H100" i="2"/>
  <c r="G100" i="2"/>
  <c r="H99" i="2"/>
  <c r="G99" i="2"/>
  <c r="H98" i="2"/>
  <c r="G98" i="2"/>
  <c r="H97" i="2"/>
  <c r="G97" i="2"/>
  <c r="H96" i="2"/>
  <c r="G96" i="2"/>
  <c r="H95" i="2"/>
  <c r="G95" i="2"/>
  <c r="H94" i="2"/>
  <c r="G94" i="2"/>
  <c r="H93" i="2"/>
  <c r="G93" i="2"/>
  <c r="H92" i="2"/>
  <c r="G92" i="2"/>
  <c r="H91" i="2"/>
  <c r="G91" i="2"/>
  <c r="H90" i="2"/>
  <c r="G90" i="2"/>
  <c r="H89" i="2"/>
  <c r="G89" i="2"/>
  <c r="H88" i="2"/>
  <c r="G88" i="2"/>
  <c r="H87" i="2"/>
  <c r="G87" i="2"/>
  <c r="H86" i="2"/>
  <c r="G86" i="2"/>
  <c r="H85" i="2"/>
  <c r="G85" i="2"/>
  <c r="H84" i="2"/>
  <c r="G84" i="2"/>
  <c r="H83" i="2"/>
  <c r="G83" i="2"/>
  <c r="H82" i="2"/>
  <c r="G82" i="2"/>
  <c r="H81" i="2"/>
  <c r="G81" i="2"/>
  <c r="H80" i="2"/>
  <c r="G80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1" i="2"/>
  <c r="G1" i="2"/>
  <c r="C1" i="2"/>
  <c r="B1" i="2"/>
  <c r="D16" i="1"/>
  <c r="C16" i="1"/>
  <c r="B16" i="1"/>
  <c r="D15" i="1"/>
  <c r="C15" i="1"/>
  <c r="B15" i="1"/>
  <c r="D14" i="1"/>
  <c r="C14" i="1"/>
  <c r="B14" i="1"/>
  <c r="D13" i="1"/>
  <c r="C13" i="1"/>
  <c r="B13" i="1"/>
  <c r="E9" i="1"/>
  <c r="C9" i="1"/>
  <c r="A9" i="1"/>
</calcChain>
</file>

<file path=xl/sharedStrings.xml><?xml version="1.0" encoding="utf-8"?>
<sst xmlns="http://schemas.openxmlformats.org/spreadsheetml/2006/main" count="134" uniqueCount="66">
  <si>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</si>
  <si>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</si>
  <si>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</si>
  <si>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</si>
  <si>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</si>
  <si>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</si>
  <si>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</si>
  <si>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</si>
  <si>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</si>
  <si>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</si>
  <si>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</si>
  <si>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</si>
  <si>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</si>
  <si>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</si>
  <si>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</si>
  <si>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</si>
  <si>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</si>
  <si>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</si>
  <si>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</si>
  <si>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</si>
  <si>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"GAGLIONE"</t>
  </si>
  <si>
    <t>81020 CAPODRISE (CE) - VIA DANTE, 26 - C.F. 80103200616 C.M. CEIC83000V</t>
  </si>
  <si>
    <t>2023</t>
  </si>
  <si>
    <t>000000000006 del 02/01/2023</t>
  </si>
  <si>
    <t>1/PA del 04/01/2023</t>
  </si>
  <si>
    <t>FPA 2/23 del 02/01/2023</t>
  </si>
  <si>
    <t>207 del 17/01/2023</t>
  </si>
  <si>
    <t>4/PA del 17/01/2023</t>
  </si>
  <si>
    <t>EFAT/2023/0086 del 18/01/2023</t>
  </si>
  <si>
    <t>FATTPA 4_23 del 16/01/2023</t>
  </si>
  <si>
    <t>360 del 02/02/2023</t>
  </si>
  <si>
    <t>1023030499 del 06/02/2023</t>
  </si>
  <si>
    <t>FPA 33/23 del 07/02/2023</t>
  </si>
  <si>
    <t>FPA 35/23 del 07/02/2023</t>
  </si>
  <si>
    <t>580 del 14/02/2023</t>
  </si>
  <si>
    <t>B/171 del 15/02/2023</t>
  </si>
  <si>
    <t>913 del 14/03/2023</t>
  </si>
  <si>
    <t>FPA 67/23 del 21/03/2023</t>
  </si>
  <si>
    <t>2/148 del 17/03/2023</t>
  </si>
  <si>
    <t>320 / A del 29/03/2023</t>
  </si>
  <si>
    <t>FPA 75/23 del 03/04/2023</t>
  </si>
  <si>
    <t>68 / B del 05/04/2023</t>
  </si>
  <si>
    <t>1024 del 04/04/2023</t>
  </si>
  <si>
    <t>V3-6610 del 24/02/2023</t>
  </si>
  <si>
    <t>V3-11787 del 11/04/2023</t>
  </si>
  <si>
    <t>11-FE del 08/03/2023</t>
  </si>
  <si>
    <t>FATTPA 28_23 del 08/05/2023</t>
  </si>
  <si>
    <t>2/215 del 05/05/2023</t>
  </si>
  <si>
    <t>37 del 09/05/2023</t>
  </si>
  <si>
    <t>1513 del 06/05/2023</t>
  </si>
  <si>
    <t>FPA 96/23 del 05/05/2023</t>
  </si>
  <si>
    <t>FPA 11/23 del 04/05/2023</t>
  </si>
  <si>
    <t>FPA 15/23 del 08/05/2023</t>
  </si>
  <si>
    <t>B/182 del 15/05/2023</t>
  </si>
  <si>
    <t>61 del 19/05/2023</t>
  </si>
  <si>
    <t>FATTPA 38_23 del 19/05/2023</t>
  </si>
  <si>
    <t>FATTPA 37_23 del 18/05/2023</t>
  </si>
  <si>
    <t>FATTPA 43_23 del 25/05/2023</t>
  </si>
  <si>
    <t>6/PA del 07/06/2023</t>
  </si>
  <si>
    <t>3/FE del 07/06/2023</t>
  </si>
  <si>
    <t>1/PA del 15/07/2023</t>
  </si>
  <si>
    <t>FPA 167/23 del 24/08/2023</t>
  </si>
  <si>
    <t>FPA 169/23 del 24/08/2023</t>
  </si>
  <si>
    <t>FPA 27/23 del 11/09/2023</t>
  </si>
  <si>
    <t>28-FE del 03/10/2023</t>
  </si>
  <si>
    <t>28/2023 AGRIC. del 16/11/2023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</si>
</sst>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scheme val="minor"/>
    </font>
    <font>
      <sz val="11"/>
      <color theme="0"/>
      <name val="Calibri"/>
      <scheme val="minor"/>
    </font>
    <font>
      <b/>
      <sz val="11"/>
      <color theme="1"/>
      <name val="Calibri"/>
      <scheme val="minor"/>
    </font>
    <font>
      <b/>
      <sz val="14"/>
      <color theme="1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sz val="10"/>
      <color theme="1"/>
      <name val="Calibri"/>
      <scheme val="minor"/>
    </font>
    <font>
      <sz val="16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2" fontId="0" fillId="0" borderId="0" xfId="0" applyNumberFormat="1"/>
    <xf numFmtId="14" fontId="0" fillId="0" borderId="0" xfId="0" applyNumberFormat="1"/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7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162465</xdr:colOff>
      <xdr:row>0</xdr:row>
      <xdr:rowOff>114598</xdr:rowOff>
    </xdr:from>
    <xdr:to>
      <xdr:col>0</xdr:col>
      <xdr:colOff>904996</xdr:colOff>
      <xdr:row>4</xdr:row>
      <xdr:rowOff>104477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C9" sqref="C9:D9"/>
    </sheetView>
  </sheetViews>
  <sheetFormatPr defaultColWidth="9.140625" defaultRowHeight="15" x14ac:dyDescent="0.25"/>
  <cols>
    <col min="1" max="1" width="17.5703125" customWidth="1"/>
    <col min="2" max="4" width="16.5703125" customWidth="1"/>
    <col min="5" max="5" width="14.85546875" customWidth="1"/>
    <col min="6" max="6" width="16.5703125" customWidth="1"/>
    <col min="7" max="7" width="36.5703125" customWidth="1"/>
    <col min="8" max="8" width="9.140625" customWidth="1"/>
  </cols>
  <sheetData>
    <row r="1" spans="1:9" x14ac:dyDescent="0.25">
      <c r="A1" s="2"/>
    </row>
    <row r="2" spans="1:9" ht="15.95" customHeight="1" x14ac:dyDescent="0.3">
      <c r="B2" s="3" t="s">
        <v>20</v>
      </c>
    </row>
    <row r="3" spans="1:9" ht="12.75" customHeight="1" x14ac:dyDescent="0.25">
      <c r="B3" t="s">
        <v>21</v>
      </c>
    </row>
    <row r="4" spans="1:9" ht="15.75" thickBot="1" x14ac:dyDescent="0.3"/>
    <row r="5" spans="1:9" ht="18" customHeight="1" thickBot="1" x14ac:dyDescent="0.4">
      <c r="B5" s="6" t="s">
        <v>17</v>
      </c>
      <c r="F5" s="15" t="s">
        <v>22</v>
      </c>
    </row>
    <row r="7" spans="1:9" s="17" customFormat="1" ht="24.95" customHeight="1" x14ac:dyDescent="0.35">
      <c r="A7" s="33" t="s">
        <v>1</v>
      </c>
      <c r="B7" s="34"/>
      <c r="C7" s="34"/>
      <c r="D7" s="34"/>
      <c r="E7" s="34"/>
      <c r="F7" s="35"/>
    </row>
    <row r="8" spans="1:9" ht="30.75" customHeight="1" x14ac:dyDescent="0.25">
      <c r="A8" s="42" t="s">
        <v>0</v>
      </c>
      <c r="B8" s="43"/>
      <c r="C8" s="44" t="s">
        <v>5</v>
      </c>
      <c r="D8" s="43"/>
      <c r="E8" s="45" t="s">
        <v>11</v>
      </c>
      <c r="F8" s="46"/>
    </row>
    <row r="9" spans="1:9" ht="29.25" customHeight="1" thickBot="1" x14ac:dyDescent="0.3">
      <c r="A9" s="36">
        <f>SUM(B13:B16)</f>
        <v>87</v>
      </c>
      <c r="B9" s="32"/>
      <c r="C9" s="31">
        <f>SUM(C13:C16)</f>
        <v>118871.6</v>
      </c>
      <c r="D9" s="32"/>
      <c r="E9" s="37">
        <f>('Trimestre 1'!H1+'Trimestre 2'!H1+'Trimestre 3'!H1+'Trimestre 4'!H1)/C9</f>
        <v>-17.81438880270813</v>
      </c>
      <c r="F9" s="38"/>
    </row>
    <row r="10" spans="1:9" ht="20.100000000000001" customHeight="1" thickBot="1" x14ac:dyDescent="0.3">
      <c r="A10" s="18"/>
      <c r="B10" s="18"/>
      <c r="C10" s="19"/>
      <c r="D10" s="18"/>
      <c r="E10" s="20"/>
      <c r="F10" s="27"/>
    </row>
    <row r="11" spans="1:9" s="17" customFormat="1" ht="24.95" customHeight="1" x14ac:dyDescent="0.35">
      <c r="A11" s="39" t="s">
        <v>2</v>
      </c>
      <c r="B11" s="40"/>
      <c r="C11" s="40"/>
      <c r="D11" s="40"/>
      <c r="E11" s="40"/>
      <c r="F11" s="41"/>
    </row>
    <row r="12" spans="1:9" ht="46.5" customHeight="1" x14ac:dyDescent="0.25">
      <c r="A12" s="21" t="s">
        <v>3</v>
      </c>
      <c r="B12" s="22" t="s">
        <v>0</v>
      </c>
      <c r="C12" s="23" t="s">
        <v>5</v>
      </c>
      <c r="D12" s="24" t="s">
        <v>12</v>
      </c>
      <c r="E12" s="28" t="s">
        <v>18</v>
      </c>
      <c r="F12" s="29" t="s">
        <v>19</v>
      </c>
    </row>
    <row r="13" spans="1:9" ht="22.5" customHeight="1" x14ac:dyDescent="0.25">
      <c r="A13" s="25" t="s">
        <v>13</v>
      </c>
      <c r="B13" s="14">
        <f>'Trimestre 1'!C1</f>
        <v>35</v>
      </c>
      <c r="C13" s="26">
        <f>'Trimestre 1'!B1</f>
        <v>15656.640000000001</v>
      </c>
      <c r="D13" s="26">
        <f>'Trimestre 1'!G1</f>
        <v>-24.138982565863429</v>
      </c>
      <c r="E13" s="26">
        <v>57300.41</v>
      </c>
      <c r="F13" s="30">
        <v>6</v>
      </c>
      <c r="G13" s="4"/>
      <c r="H13" s="5"/>
      <c r="I13" s="5"/>
    </row>
    <row r="14" spans="1:9" ht="22.5" customHeight="1" x14ac:dyDescent="0.25">
      <c r="A14" s="25" t="s">
        <v>14</v>
      </c>
      <c r="B14" s="14">
        <f>'Trimestre 2'!C1</f>
        <v>41</v>
      </c>
      <c r="C14" s="26">
        <f>'Trimestre 2'!B1</f>
        <v>32963.520000000004</v>
      </c>
      <c r="D14" s="26">
        <f>'Trimestre 2'!G1</f>
        <v>-25.677613919872638</v>
      </c>
      <c r="E14" s="26">
        <v>57395.41</v>
      </c>
      <c r="F14" s="30">
        <v>6</v>
      </c>
    </row>
    <row r="15" spans="1:9" ht="22.5" customHeight="1" x14ac:dyDescent="0.25">
      <c r="A15" s="25" t="s">
        <v>15</v>
      </c>
      <c r="B15" s="14">
        <f>'Trimestre 3'!C1</f>
        <v>8</v>
      </c>
      <c r="C15" s="26">
        <f>'Trimestre 3'!B1</f>
        <v>68842.91</v>
      </c>
      <c r="D15" s="26">
        <f>'Trimestre 3'!G1</f>
        <v>-12.361608479362653</v>
      </c>
      <c r="E15" s="26">
        <v>2100.41</v>
      </c>
      <c r="F15" s="30">
        <v>5</v>
      </c>
    </row>
    <row r="16" spans="1:9" ht="21.75" customHeight="1" x14ac:dyDescent="0.25">
      <c r="A16" s="25" t="s">
        <v>16</v>
      </c>
      <c r="B16" s="14">
        <f>'Trimestre 4'!C1</f>
        <v>3</v>
      </c>
      <c r="C16" s="26">
        <f>'Trimestre 4'!B1</f>
        <v>1408.53</v>
      </c>
      <c r="D16" s="26">
        <f>'Trimestre 4'!G1</f>
        <v>-30</v>
      </c>
      <c r="E16" s="26">
        <v>2100.41</v>
      </c>
      <c r="F16" s="30">
        <v>5</v>
      </c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65533" verticalDpi="6553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15656.640000000001</v>
      </c>
      <c r="C1">
        <f>COUNTA(A4:A203)</f>
        <v>35</v>
      </c>
      <c r="G1" s="13">
        <f>IF(B1&lt;&gt;0,H1/B1,0)</f>
        <v>-24.138982565863429</v>
      </c>
      <c r="H1" s="12">
        <f>SUM(H4:H195)</f>
        <v>-377935.35999999999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7" t="s">
        <v>10</v>
      </c>
      <c r="F3" s="48"/>
      <c r="G3" s="7" t="s">
        <v>8</v>
      </c>
      <c r="H3" s="7" t="s">
        <v>9</v>
      </c>
    </row>
    <row r="4" spans="1:8" x14ac:dyDescent="0.25">
      <c r="A4" s="16" t="s">
        <v>23</v>
      </c>
      <c r="B4" s="9">
        <v>7420</v>
      </c>
      <c r="C4" s="10">
        <v>44960</v>
      </c>
      <c r="D4" s="10">
        <v>44942</v>
      </c>
      <c r="E4" s="10"/>
      <c r="F4" s="10"/>
      <c r="G4" s="1">
        <f>D4-C4-(F4-E4)</f>
        <v>-18</v>
      </c>
      <c r="H4" s="9">
        <f>B4*G4</f>
        <v>-133560</v>
      </c>
    </row>
    <row r="5" spans="1:8" x14ac:dyDescent="0.25">
      <c r="A5" s="16" t="s">
        <v>24</v>
      </c>
      <c r="B5" s="9">
        <v>156</v>
      </c>
      <c r="C5" s="10">
        <v>44961</v>
      </c>
      <c r="D5" s="10">
        <v>44942</v>
      </c>
      <c r="E5" s="10"/>
      <c r="F5" s="10"/>
      <c r="G5" s="1">
        <f t="shared" ref="G5:G68" si="0">D5-C5-(F5-E5)</f>
        <v>-19</v>
      </c>
      <c r="H5" s="9">
        <f t="shared" ref="H5:H68" si="1">B5*G5</f>
        <v>-2964</v>
      </c>
    </row>
    <row r="6" spans="1:8" x14ac:dyDescent="0.25">
      <c r="A6" s="16" t="s">
        <v>24</v>
      </c>
      <c r="B6" s="9">
        <v>44</v>
      </c>
      <c r="C6" s="10">
        <v>44961</v>
      </c>
      <c r="D6" s="10">
        <v>44942</v>
      </c>
      <c r="E6" s="10"/>
      <c r="F6" s="10"/>
      <c r="G6" s="1">
        <f t="shared" si="0"/>
        <v>-19</v>
      </c>
      <c r="H6" s="9">
        <f t="shared" si="1"/>
        <v>-836</v>
      </c>
    </row>
    <row r="7" spans="1:8" x14ac:dyDescent="0.25">
      <c r="A7" s="16" t="s">
        <v>24</v>
      </c>
      <c r="B7" s="9">
        <v>44</v>
      </c>
      <c r="C7" s="10">
        <v>44961</v>
      </c>
      <c r="D7" s="10">
        <v>44942</v>
      </c>
      <c r="E7" s="10"/>
      <c r="F7" s="10"/>
      <c r="G7" s="1">
        <f t="shared" si="0"/>
        <v>-19</v>
      </c>
      <c r="H7" s="9">
        <f t="shared" si="1"/>
        <v>-836</v>
      </c>
    </row>
    <row r="8" spans="1:8" x14ac:dyDescent="0.25">
      <c r="A8" s="16" t="s">
        <v>25</v>
      </c>
      <c r="B8" s="9">
        <v>100</v>
      </c>
      <c r="C8" s="10">
        <v>44959</v>
      </c>
      <c r="D8" s="10">
        <v>44942</v>
      </c>
      <c r="E8" s="10"/>
      <c r="F8" s="10"/>
      <c r="G8" s="1">
        <f t="shared" si="0"/>
        <v>-17</v>
      </c>
      <c r="H8" s="9">
        <f t="shared" si="1"/>
        <v>-1700</v>
      </c>
    </row>
    <row r="9" spans="1:8" x14ac:dyDescent="0.25">
      <c r="A9" s="16" t="s">
        <v>25</v>
      </c>
      <c r="B9" s="9">
        <v>22</v>
      </c>
      <c r="C9" s="10">
        <v>44959</v>
      </c>
      <c r="D9" s="10">
        <v>44942</v>
      </c>
      <c r="E9" s="10"/>
      <c r="F9" s="10"/>
      <c r="G9" s="1">
        <f t="shared" si="0"/>
        <v>-17</v>
      </c>
      <c r="H9" s="9">
        <f t="shared" si="1"/>
        <v>-374</v>
      </c>
    </row>
    <row r="10" spans="1:8" x14ac:dyDescent="0.25">
      <c r="A10" s="16" t="s">
        <v>26</v>
      </c>
      <c r="B10" s="9">
        <v>451</v>
      </c>
      <c r="C10" s="10">
        <v>44979</v>
      </c>
      <c r="D10" s="10">
        <v>44942</v>
      </c>
      <c r="E10" s="10"/>
      <c r="F10" s="10"/>
      <c r="G10" s="1">
        <f t="shared" si="0"/>
        <v>-37</v>
      </c>
      <c r="H10" s="9">
        <f t="shared" si="1"/>
        <v>-16687</v>
      </c>
    </row>
    <row r="11" spans="1:8" x14ac:dyDescent="0.25">
      <c r="A11" s="16" t="s">
        <v>26</v>
      </c>
      <c r="B11" s="9">
        <v>49</v>
      </c>
      <c r="C11" s="10">
        <v>44979</v>
      </c>
      <c r="D11" s="10">
        <v>44942</v>
      </c>
      <c r="E11" s="10"/>
      <c r="F11" s="10"/>
      <c r="G11" s="1">
        <f t="shared" si="0"/>
        <v>-37</v>
      </c>
      <c r="H11" s="9">
        <f t="shared" si="1"/>
        <v>-1813</v>
      </c>
    </row>
    <row r="12" spans="1:8" x14ac:dyDescent="0.25">
      <c r="A12" s="16" t="s">
        <v>27</v>
      </c>
      <c r="B12" s="9">
        <v>390</v>
      </c>
      <c r="C12" s="10">
        <v>44975</v>
      </c>
      <c r="D12" s="10">
        <v>44945</v>
      </c>
      <c r="E12" s="10"/>
      <c r="F12" s="10"/>
      <c r="G12" s="1">
        <f t="shared" si="0"/>
        <v>-30</v>
      </c>
      <c r="H12" s="9">
        <f t="shared" si="1"/>
        <v>-11700</v>
      </c>
    </row>
    <row r="13" spans="1:8" x14ac:dyDescent="0.25">
      <c r="A13" s="16" t="s">
        <v>27</v>
      </c>
      <c r="B13" s="9">
        <v>110</v>
      </c>
      <c r="C13" s="10">
        <v>44975</v>
      </c>
      <c r="D13" s="10">
        <v>44945</v>
      </c>
      <c r="E13" s="10"/>
      <c r="F13" s="10"/>
      <c r="G13" s="1">
        <f t="shared" si="0"/>
        <v>-30</v>
      </c>
      <c r="H13" s="9">
        <f t="shared" si="1"/>
        <v>-3300</v>
      </c>
    </row>
    <row r="14" spans="1:8" x14ac:dyDescent="0.25">
      <c r="A14" s="16" t="s">
        <v>27</v>
      </c>
      <c r="B14" s="9">
        <v>110</v>
      </c>
      <c r="C14" s="10">
        <v>44975</v>
      </c>
      <c r="D14" s="10">
        <v>44945</v>
      </c>
      <c r="E14" s="10"/>
      <c r="F14" s="10"/>
      <c r="G14" s="1">
        <f t="shared" si="0"/>
        <v>-30</v>
      </c>
      <c r="H14" s="9">
        <f t="shared" si="1"/>
        <v>-3300</v>
      </c>
    </row>
    <row r="15" spans="1:8" x14ac:dyDescent="0.25">
      <c r="A15" s="16" t="s">
        <v>28</v>
      </c>
      <c r="B15" s="9">
        <v>150</v>
      </c>
      <c r="C15" s="10">
        <v>44975</v>
      </c>
      <c r="D15" s="10">
        <v>44945</v>
      </c>
      <c r="E15" s="10"/>
      <c r="F15" s="10"/>
      <c r="G15" s="1">
        <f t="shared" si="0"/>
        <v>-30</v>
      </c>
      <c r="H15" s="9">
        <f t="shared" si="1"/>
        <v>-4500</v>
      </c>
    </row>
    <row r="16" spans="1:8" x14ac:dyDescent="0.25">
      <c r="A16" s="16" t="s">
        <v>29</v>
      </c>
      <c r="B16" s="9">
        <v>65.52</v>
      </c>
      <c r="C16" s="10">
        <v>44975</v>
      </c>
      <c r="D16" s="10">
        <v>44945</v>
      </c>
      <c r="E16" s="10"/>
      <c r="F16" s="10"/>
      <c r="G16" s="1">
        <f t="shared" si="0"/>
        <v>-30</v>
      </c>
      <c r="H16" s="9">
        <f t="shared" si="1"/>
        <v>-1965.6</v>
      </c>
    </row>
    <row r="17" spans="1:8" x14ac:dyDescent="0.25">
      <c r="A17" s="16" t="s">
        <v>29</v>
      </c>
      <c r="B17" s="9">
        <v>18.48</v>
      </c>
      <c r="C17" s="10">
        <v>44975</v>
      </c>
      <c r="D17" s="10">
        <v>44945</v>
      </c>
      <c r="E17" s="10"/>
      <c r="F17" s="10"/>
      <c r="G17" s="1">
        <f t="shared" si="0"/>
        <v>-30</v>
      </c>
      <c r="H17" s="9">
        <f t="shared" si="1"/>
        <v>-554.4</v>
      </c>
    </row>
    <row r="18" spans="1:8" x14ac:dyDescent="0.25">
      <c r="A18" s="16" t="s">
        <v>29</v>
      </c>
      <c r="B18" s="9">
        <v>18.48</v>
      </c>
      <c r="C18" s="10">
        <v>44975</v>
      </c>
      <c r="D18" s="10">
        <v>44945</v>
      </c>
      <c r="E18" s="10"/>
      <c r="F18" s="10"/>
      <c r="G18" s="1">
        <f t="shared" si="0"/>
        <v>-30</v>
      </c>
      <c r="H18" s="9">
        <f t="shared" si="1"/>
        <v>-554.4</v>
      </c>
    </row>
    <row r="19" spans="1:8" x14ac:dyDescent="0.25">
      <c r="A19" s="16" t="s">
        <v>26</v>
      </c>
      <c r="B19" s="9">
        <v>39</v>
      </c>
      <c r="C19" s="10">
        <v>44979</v>
      </c>
      <c r="D19" s="10">
        <v>44951</v>
      </c>
      <c r="E19" s="10"/>
      <c r="F19" s="10"/>
      <c r="G19" s="1">
        <f t="shared" si="0"/>
        <v>-28</v>
      </c>
      <c r="H19" s="9">
        <f t="shared" si="1"/>
        <v>-1092</v>
      </c>
    </row>
    <row r="20" spans="1:8" x14ac:dyDescent="0.25">
      <c r="A20" s="16" t="s">
        <v>30</v>
      </c>
      <c r="B20" s="9">
        <v>630</v>
      </c>
      <c r="C20" s="10">
        <v>44993</v>
      </c>
      <c r="D20" s="10">
        <v>44963</v>
      </c>
      <c r="E20" s="10"/>
      <c r="F20" s="10"/>
      <c r="G20" s="1">
        <f t="shared" si="0"/>
        <v>-30</v>
      </c>
      <c r="H20" s="9">
        <f t="shared" si="1"/>
        <v>-18900</v>
      </c>
    </row>
    <row r="21" spans="1:8" x14ac:dyDescent="0.25">
      <c r="A21" s="16" t="s">
        <v>30</v>
      </c>
      <c r="B21" s="9">
        <v>63</v>
      </c>
      <c r="C21" s="10">
        <v>44993</v>
      </c>
      <c r="D21" s="10">
        <v>44963</v>
      </c>
      <c r="E21" s="10"/>
      <c r="F21" s="10"/>
      <c r="G21" s="1">
        <f t="shared" si="0"/>
        <v>-30</v>
      </c>
      <c r="H21" s="9">
        <f t="shared" si="1"/>
        <v>-1890</v>
      </c>
    </row>
    <row r="22" spans="1:8" x14ac:dyDescent="0.25">
      <c r="A22" s="16" t="s">
        <v>31</v>
      </c>
      <c r="B22" s="9">
        <v>156.12</v>
      </c>
      <c r="C22" s="10">
        <v>44994</v>
      </c>
      <c r="D22" s="10">
        <v>44964</v>
      </c>
      <c r="E22" s="10"/>
      <c r="F22" s="10"/>
      <c r="G22" s="1">
        <f t="shared" si="0"/>
        <v>-30</v>
      </c>
      <c r="H22" s="9">
        <f t="shared" si="1"/>
        <v>-4683.6000000000004</v>
      </c>
    </row>
    <row r="23" spans="1:8" x14ac:dyDescent="0.25">
      <c r="A23" s="16" t="s">
        <v>32</v>
      </c>
      <c r="B23" s="9">
        <v>163.94</v>
      </c>
      <c r="C23" s="10">
        <v>44995</v>
      </c>
      <c r="D23" s="10">
        <v>44965</v>
      </c>
      <c r="E23" s="10"/>
      <c r="F23" s="10"/>
      <c r="G23" s="1">
        <f t="shared" si="0"/>
        <v>-30</v>
      </c>
      <c r="H23" s="9">
        <f t="shared" si="1"/>
        <v>-4918.2</v>
      </c>
    </row>
    <row r="24" spans="1:8" x14ac:dyDescent="0.25">
      <c r="A24" s="16" t="s">
        <v>32</v>
      </c>
      <c r="B24" s="9">
        <v>36.07</v>
      </c>
      <c r="C24" s="10">
        <v>44995</v>
      </c>
      <c r="D24" s="10">
        <v>44965</v>
      </c>
      <c r="E24" s="10"/>
      <c r="F24" s="10"/>
      <c r="G24" s="1">
        <f t="shared" si="0"/>
        <v>-30</v>
      </c>
      <c r="H24" s="9">
        <f t="shared" si="1"/>
        <v>-1082.0999999999999</v>
      </c>
    </row>
    <row r="25" spans="1:8" x14ac:dyDescent="0.25">
      <c r="A25" s="16" t="s">
        <v>33</v>
      </c>
      <c r="B25" s="9">
        <v>132.79</v>
      </c>
      <c r="C25" s="10">
        <v>44995</v>
      </c>
      <c r="D25" s="10">
        <v>44965</v>
      </c>
      <c r="E25" s="10"/>
      <c r="F25" s="10"/>
      <c r="G25" s="1">
        <f t="shared" si="0"/>
        <v>-30</v>
      </c>
      <c r="H25" s="9">
        <f t="shared" si="1"/>
        <v>-3983.7</v>
      </c>
    </row>
    <row r="26" spans="1:8" x14ac:dyDescent="0.25">
      <c r="A26" s="16" t="s">
        <v>33</v>
      </c>
      <c r="B26" s="9">
        <v>29.21</v>
      </c>
      <c r="C26" s="10">
        <v>44995</v>
      </c>
      <c r="D26" s="10">
        <v>44965</v>
      </c>
      <c r="E26" s="10"/>
      <c r="F26" s="10"/>
      <c r="G26" s="1">
        <f t="shared" si="0"/>
        <v>-30</v>
      </c>
      <c r="H26" s="9">
        <f t="shared" si="1"/>
        <v>-876.3</v>
      </c>
    </row>
    <row r="27" spans="1:8" x14ac:dyDescent="0.25">
      <c r="A27" s="16" t="s">
        <v>34</v>
      </c>
      <c r="B27" s="9">
        <v>220.5</v>
      </c>
      <c r="C27" s="10">
        <v>45004</v>
      </c>
      <c r="D27" s="10">
        <v>44974</v>
      </c>
      <c r="E27" s="10"/>
      <c r="F27" s="10"/>
      <c r="G27" s="1">
        <f t="shared" si="0"/>
        <v>-30</v>
      </c>
      <c r="H27" s="9">
        <f t="shared" si="1"/>
        <v>-6615</v>
      </c>
    </row>
    <row r="28" spans="1:8" x14ac:dyDescent="0.25">
      <c r="A28" s="16" t="s">
        <v>34</v>
      </c>
      <c r="B28" s="9">
        <v>24.5</v>
      </c>
      <c r="C28" s="10">
        <v>45004</v>
      </c>
      <c r="D28" s="10">
        <v>44974</v>
      </c>
      <c r="E28" s="10"/>
      <c r="F28" s="10"/>
      <c r="G28" s="1">
        <f t="shared" si="0"/>
        <v>-30</v>
      </c>
      <c r="H28" s="9">
        <f t="shared" si="1"/>
        <v>-735</v>
      </c>
    </row>
    <row r="29" spans="1:8" x14ac:dyDescent="0.25">
      <c r="A29" s="16" t="s">
        <v>34</v>
      </c>
      <c r="B29" s="9">
        <v>24.5</v>
      </c>
      <c r="C29" s="10">
        <v>45004</v>
      </c>
      <c r="D29" s="10">
        <v>44974</v>
      </c>
      <c r="E29" s="10"/>
      <c r="F29" s="10"/>
      <c r="G29" s="1">
        <f t="shared" si="0"/>
        <v>-30</v>
      </c>
      <c r="H29" s="9">
        <f t="shared" si="1"/>
        <v>-735</v>
      </c>
    </row>
    <row r="30" spans="1:8" x14ac:dyDescent="0.25">
      <c r="A30" s="16" t="s">
        <v>35</v>
      </c>
      <c r="B30" s="9">
        <v>36.96</v>
      </c>
      <c r="C30" s="10">
        <v>45014</v>
      </c>
      <c r="D30" s="10">
        <v>44984</v>
      </c>
      <c r="E30" s="10"/>
      <c r="F30" s="10"/>
      <c r="G30" s="1">
        <f t="shared" si="0"/>
        <v>-30</v>
      </c>
      <c r="H30" s="9">
        <f t="shared" si="1"/>
        <v>-1108.8</v>
      </c>
    </row>
    <row r="31" spans="1:8" x14ac:dyDescent="0.25">
      <c r="A31" s="16" t="s">
        <v>36</v>
      </c>
      <c r="B31" s="9">
        <v>600</v>
      </c>
      <c r="C31" s="10">
        <v>45032</v>
      </c>
      <c r="D31" s="10">
        <v>45002</v>
      </c>
      <c r="E31" s="10"/>
      <c r="F31" s="10"/>
      <c r="G31" s="1">
        <f t="shared" si="0"/>
        <v>-30</v>
      </c>
      <c r="H31" s="9">
        <f t="shared" si="1"/>
        <v>-18000</v>
      </c>
    </row>
    <row r="32" spans="1:8" x14ac:dyDescent="0.25">
      <c r="A32" s="16" t="s">
        <v>36</v>
      </c>
      <c r="B32" s="9">
        <v>60</v>
      </c>
      <c r="C32" s="10">
        <v>45032</v>
      </c>
      <c r="D32" s="10">
        <v>45002</v>
      </c>
      <c r="E32" s="10"/>
      <c r="F32" s="10"/>
      <c r="G32" s="1">
        <f t="shared" si="0"/>
        <v>-30</v>
      </c>
      <c r="H32" s="9">
        <f t="shared" si="1"/>
        <v>-1800</v>
      </c>
    </row>
    <row r="33" spans="1:8" x14ac:dyDescent="0.25">
      <c r="A33" s="16" t="s">
        <v>37</v>
      </c>
      <c r="B33" s="9">
        <v>675.48</v>
      </c>
      <c r="C33" s="10">
        <v>45037</v>
      </c>
      <c r="D33" s="10">
        <v>45007</v>
      </c>
      <c r="E33" s="10"/>
      <c r="F33" s="10"/>
      <c r="G33" s="1">
        <f t="shared" si="0"/>
        <v>-30</v>
      </c>
      <c r="H33" s="9">
        <f t="shared" si="1"/>
        <v>-20264.400000000001</v>
      </c>
    </row>
    <row r="34" spans="1:8" x14ac:dyDescent="0.25">
      <c r="A34" s="16" t="s">
        <v>37</v>
      </c>
      <c r="B34" s="9">
        <v>148.61000000000001</v>
      </c>
      <c r="C34" s="10">
        <v>45037</v>
      </c>
      <c r="D34" s="10">
        <v>45007</v>
      </c>
      <c r="E34" s="10"/>
      <c r="F34" s="10"/>
      <c r="G34" s="1">
        <f t="shared" si="0"/>
        <v>-30</v>
      </c>
      <c r="H34" s="9">
        <f t="shared" si="1"/>
        <v>-4458.3</v>
      </c>
    </row>
    <row r="35" spans="1:8" x14ac:dyDescent="0.25">
      <c r="A35" s="16" t="s">
        <v>38</v>
      </c>
      <c r="B35" s="9">
        <v>192.2</v>
      </c>
      <c r="C35" s="10">
        <v>45035</v>
      </c>
      <c r="D35" s="10">
        <v>45013</v>
      </c>
      <c r="E35" s="10"/>
      <c r="F35" s="10"/>
      <c r="G35" s="1">
        <f t="shared" si="0"/>
        <v>-22</v>
      </c>
      <c r="H35" s="9">
        <f t="shared" si="1"/>
        <v>-4228.3999999999996</v>
      </c>
    </row>
    <row r="36" spans="1:8" x14ac:dyDescent="0.25">
      <c r="A36" s="16" t="s">
        <v>38</v>
      </c>
      <c r="B36" s="9">
        <v>42.28</v>
      </c>
      <c r="C36" s="10">
        <v>45035</v>
      </c>
      <c r="D36" s="10">
        <v>45013</v>
      </c>
      <c r="E36" s="10"/>
      <c r="F36" s="10"/>
      <c r="G36" s="1">
        <f t="shared" si="0"/>
        <v>-22</v>
      </c>
      <c r="H36" s="9">
        <f t="shared" si="1"/>
        <v>-930.16</v>
      </c>
    </row>
    <row r="37" spans="1:8" x14ac:dyDescent="0.25">
      <c r="A37" s="16" t="s">
        <v>39</v>
      </c>
      <c r="B37" s="9">
        <v>2650</v>
      </c>
      <c r="C37" s="10">
        <v>45045</v>
      </c>
      <c r="D37" s="10">
        <v>45015</v>
      </c>
      <c r="E37" s="10"/>
      <c r="F37" s="10"/>
      <c r="G37" s="1">
        <f t="shared" si="0"/>
        <v>-30</v>
      </c>
      <c r="H37" s="9">
        <f t="shared" si="1"/>
        <v>-79500</v>
      </c>
    </row>
    <row r="38" spans="1:8" x14ac:dyDescent="0.25">
      <c r="A38" s="16" t="s">
        <v>39</v>
      </c>
      <c r="B38" s="9">
        <v>583</v>
      </c>
      <c r="C38" s="10">
        <v>45045</v>
      </c>
      <c r="D38" s="10">
        <v>45015</v>
      </c>
      <c r="E38" s="10"/>
      <c r="F38" s="10"/>
      <c r="G38" s="1">
        <f t="shared" si="0"/>
        <v>-30</v>
      </c>
      <c r="H38" s="9">
        <f t="shared" si="1"/>
        <v>-17490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32963.520000000004</v>
      </c>
      <c r="C1">
        <f>COUNTA(A4:A203)</f>
        <v>41</v>
      </c>
      <c r="G1" s="13">
        <f>IF(B1&lt;&gt;0,H1/B1,0)</f>
        <v>-25.677613919872638</v>
      </c>
      <c r="H1" s="12">
        <f>SUM(H4:H195)</f>
        <v>-846424.54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7" t="s">
        <v>10</v>
      </c>
      <c r="F3" s="48"/>
      <c r="G3" s="7" t="s">
        <v>8</v>
      </c>
      <c r="H3" s="7" t="s">
        <v>9</v>
      </c>
    </row>
    <row r="4" spans="1:8" x14ac:dyDescent="0.25">
      <c r="A4" s="16" t="s">
        <v>40</v>
      </c>
      <c r="B4" s="9">
        <v>710.21</v>
      </c>
      <c r="C4" s="10">
        <v>45050</v>
      </c>
      <c r="D4" s="10">
        <v>45020</v>
      </c>
      <c r="E4" s="10"/>
      <c r="F4" s="10"/>
      <c r="G4" s="1">
        <f>D4-C4-(F4-E4)</f>
        <v>-30</v>
      </c>
      <c r="H4" s="9">
        <f>B4*G4</f>
        <v>-21306.3</v>
      </c>
    </row>
    <row r="5" spans="1:8" x14ac:dyDescent="0.25">
      <c r="A5" s="16" t="s">
        <v>40</v>
      </c>
      <c r="B5" s="9">
        <v>156.25</v>
      </c>
      <c r="C5" s="10">
        <v>45050</v>
      </c>
      <c r="D5" s="10">
        <v>45020</v>
      </c>
      <c r="E5" s="10"/>
      <c r="F5" s="10"/>
      <c r="G5" s="1">
        <f t="shared" ref="G5:G68" si="0">D5-C5-(F5-E5)</f>
        <v>-30</v>
      </c>
      <c r="H5" s="9">
        <f t="shared" ref="H5:H68" si="1">B5*G5</f>
        <v>-4687.5</v>
      </c>
    </row>
    <row r="6" spans="1:8" x14ac:dyDescent="0.25">
      <c r="A6" s="16" t="s">
        <v>41</v>
      </c>
      <c r="B6" s="9">
        <v>300</v>
      </c>
      <c r="C6" s="10">
        <v>45052</v>
      </c>
      <c r="D6" s="10">
        <v>45022</v>
      </c>
      <c r="E6" s="10"/>
      <c r="F6" s="10"/>
      <c r="G6" s="1">
        <f t="shared" si="0"/>
        <v>-30</v>
      </c>
      <c r="H6" s="9">
        <f t="shared" si="1"/>
        <v>-9000</v>
      </c>
    </row>
    <row r="7" spans="1:8" x14ac:dyDescent="0.25">
      <c r="A7" s="16" t="s">
        <v>42</v>
      </c>
      <c r="B7" s="9">
        <v>810</v>
      </c>
      <c r="C7" s="10">
        <v>45051</v>
      </c>
      <c r="D7" s="10">
        <v>45027</v>
      </c>
      <c r="E7" s="10"/>
      <c r="F7" s="10"/>
      <c r="G7" s="1">
        <f t="shared" si="0"/>
        <v>-24</v>
      </c>
      <c r="H7" s="9">
        <f t="shared" si="1"/>
        <v>-19440</v>
      </c>
    </row>
    <row r="8" spans="1:8" x14ac:dyDescent="0.25">
      <c r="A8" s="16" t="s">
        <v>42</v>
      </c>
      <c r="B8" s="9">
        <v>81</v>
      </c>
      <c r="C8" s="10">
        <v>45051</v>
      </c>
      <c r="D8" s="10">
        <v>45027</v>
      </c>
      <c r="E8" s="10"/>
      <c r="F8" s="10"/>
      <c r="G8" s="1">
        <f t="shared" si="0"/>
        <v>-24</v>
      </c>
      <c r="H8" s="9">
        <f t="shared" si="1"/>
        <v>-1944</v>
      </c>
    </row>
    <row r="9" spans="1:8" x14ac:dyDescent="0.25">
      <c r="A9" s="16" t="s">
        <v>43</v>
      </c>
      <c r="B9" s="9">
        <v>3594.54</v>
      </c>
      <c r="C9" s="10">
        <v>45015</v>
      </c>
      <c r="D9" s="10">
        <v>45029</v>
      </c>
      <c r="E9" s="10"/>
      <c r="F9" s="10"/>
      <c r="G9" s="1">
        <f t="shared" si="0"/>
        <v>14</v>
      </c>
      <c r="H9" s="9">
        <f t="shared" si="1"/>
        <v>50323.56</v>
      </c>
    </row>
    <row r="10" spans="1:8" x14ac:dyDescent="0.25">
      <c r="A10" s="16" t="s">
        <v>44</v>
      </c>
      <c r="B10" s="9">
        <v>73.040000000000006</v>
      </c>
      <c r="C10" s="10">
        <v>45064</v>
      </c>
      <c r="D10" s="10">
        <v>45034</v>
      </c>
      <c r="E10" s="10"/>
      <c r="F10" s="10"/>
      <c r="G10" s="1">
        <f t="shared" si="0"/>
        <v>-30</v>
      </c>
      <c r="H10" s="9">
        <f t="shared" si="1"/>
        <v>-2191.1999999999998</v>
      </c>
    </row>
    <row r="11" spans="1:8" x14ac:dyDescent="0.25">
      <c r="A11" s="16" t="s">
        <v>44</v>
      </c>
      <c r="B11" s="9">
        <v>20.6</v>
      </c>
      <c r="C11" s="10">
        <v>45064</v>
      </c>
      <c r="D11" s="10">
        <v>45034</v>
      </c>
      <c r="E11" s="10"/>
      <c r="F11" s="10"/>
      <c r="G11" s="1">
        <f t="shared" si="0"/>
        <v>-30</v>
      </c>
      <c r="H11" s="9">
        <f t="shared" si="1"/>
        <v>-618</v>
      </c>
    </row>
    <row r="12" spans="1:8" x14ac:dyDescent="0.25">
      <c r="A12" s="16" t="s">
        <v>44</v>
      </c>
      <c r="B12" s="9">
        <v>20.6</v>
      </c>
      <c r="C12" s="10">
        <v>45064</v>
      </c>
      <c r="D12" s="10">
        <v>45034</v>
      </c>
      <c r="E12" s="10"/>
      <c r="F12" s="10"/>
      <c r="G12" s="1">
        <f t="shared" si="0"/>
        <v>-30</v>
      </c>
      <c r="H12" s="9">
        <f t="shared" si="1"/>
        <v>-618</v>
      </c>
    </row>
    <row r="13" spans="1:8" x14ac:dyDescent="0.25">
      <c r="A13" s="16" t="s">
        <v>45</v>
      </c>
      <c r="B13" s="9">
        <v>345.69</v>
      </c>
      <c r="C13" s="10">
        <v>45067</v>
      </c>
      <c r="D13" s="10">
        <v>45037</v>
      </c>
      <c r="E13" s="10"/>
      <c r="F13" s="10"/>
      <c r="G13" s="1">
        <f t="shared" si="0"/>
        <v>-30</v>
      </c>
      <c r="H13" s="9">
        <f t="shared" si="1"/>
        <v>-10370.700000000001</v>
      </c>
    </row>
    <row r="14" spans="1:8" x14ac:dyDescent="0.25">
      <c r="A14" s="16" t="s">
        <v>45</v>
      </c>
      <c r="B14" s="9">
        <v>76.05</v>
      </c>
      <c r="C14" s="10">
        <v>45067</v>
      </c>
      <c r="D14" s="10">
        <v>45037</v>
      </c>
      <c r="E14" s="10"/>
      <c r="F14" s="10"/>
      <c r="G14" s="1">
        <f t="shared" si="0"/>
        <v>-30</v>
      </c>
      <c r="H14" s="9">
        <f t="shared" si="1"/>
        <v>-2281.5</v>
      </c>
    </row>
    <row r="15" spans="1:8" x14ac:dyDescent="0.25">
      <c r="A15" s="16" t="s">
        <v>46</v>
      </c>
      <c r="B15" s="9">
        <v>5856</v>
      </c>
      <c r="C15" s="10">
        <v>45093</v>
      </c>
      <c r="D15" s="10">
        <v>45057</v>
      </c>
      <c r="E15" s="10"/>
      <c r="F15" s="10"/>
      <c r="G15" s="1">
        <f t="shared" si="0"/>
        <v>-36</v>
      </c>
      <c r="H15" s="9">
        <f t="shared" si="1"/>
        <v>-210816</v>
      </c>
    </row>
    <row r="16" spans="1:8" x14ac:dyDescent="0.25">
      <c r="A16" s="16" t="s">
        <v>47</v>
      </c>
      <c r="B16" s="9">
        <v>17.16</v>
      </c>
      <c r="C16" s="10">
        <v>45085</v>
      </c>
      <c r="D16" s="10">
        <v>45057</v>
      </c>
      <c r="E16" s="10"/>
      <c r="F16" s="10"/>
      <c r="G16" s="1">
        <f t="shared" si="0"/>
        <v>-28</v>
      </c>
      <c r="H16" s="9">
        <f t="shared" si="1"/>
        <v>-480.48</v>
      </c>
    </row>
    <row r="17" spans="1:8" x14ac:dyDescent="0.25">
      <c r="A17" s="16" t="s">
        <v>47</v>
      </c>
      <c r="B17" s="9">
        <v>4.84</v>
      </c>
      <c r="C17" s="10">
        <v>45085</v>
      </c>
      <c r="D17" s="10">
        <v>45057</v>
      </c>
      <c r="E17" s="10"/>
      <c r="F17" s="10"/>
      <c r="G17" s="1">
        <f t="shared" si="0"/>
        <v>-28</v>
      </c>
      <c r="H17" s="9">
        <f t="shared" si="1"/>
        <v>-135.52000000000001</v>
      </c>
    </row>
    <row r="18" spans="1:8" x14ac:dyDescent="0.25">
      <c r="A18" s="16" t="s">
        <v>47</v>
      </c>
      <c r="B18" s="9">
        <v>4.84</v>
      </c>
      <c r="C18" s="10">
        <v>45085</v>
      </c>
      <c r="D18" s="10">
        <v>45057</v>
      </c>
      <c r="E18" s="10"/>
      <c r="F18" s="10"/>
      <c r="G18" s="1">
        <f t="shared" si="0"/>
        <v>-28</v>
      </c>
      <c r="H18" s="9">
        <f t="shared" si="1"/>
        <v>-135.52000000000001</v>
      </c>
    </row>
    <row r="19" spans="1:8" x14ac:dyDescent="0.25">
      <c r="A19" s="16" t="s">
        <v>48</v>
      </c>
      <c r="B19" s="9">
        <v>95.89</v>
      </c>
      <c r="C19" s="10">
        <v>45086</v>
      </c>
      <c r="D19" s="10">
        <v>45058</v>
      </c>
      <c r="E19" s="10"/>
      <c r="F19" s="10"/>
      <c r="G19" s="1">
        <f t="shared" si="0"/>
        <v>-28</v>
      </c>
      <c r="H19" s="9">
        <f t="shared" si="1"/>
        <v>-2684.92</v>
      </c>
    </row>
    <row r="20" spans="1:8" x14ac:dyDescent="0.25">
      <c r="A20" s="16" t="s">
        <v>48</v>
      </c>
      <c r="B20" s="9">
        <v>27.05</v>
      </c>
      <c r="C20" s="10">
        <v>45086</v>
      </c>
      <c r="D20" s="10">
        <v>45058</v>
      </c>
      <c r="E20" s="10"/>
      <c r="F20" s="10"/>
      <c r="G20" s="1">
        <f t="shared" si="0"/>
        <v>-28</v>
      </c>
      <c r="H20" s="9">
        <f t="shared" si="1"/>
        <v>-757.4</v>
      </c>
    </row>
    <row r="21" spans="1:8" x14ac:dyDescent="0.25">
      <c r="A21" s="16" t="s">
        <v>48</v>
      </c>
      <c r="B21" s="9">
        <v>27.05</v>
      </c>
      <c r="C21" s="10">
        <v>45086</v>
      </c>
      <c r="D21" s="10">
        <v>45058</v>
      </c>
      <c r="E21" s="10"/>
      <c r="F21" s="10"/>
      <c r="G21" s="1">
        <f t="shared" si="0"/>
        <v>-28</v>
      </c>
      <c r="H21" s="9">
        <f t="shared" si="1"/>
        <v>-757.4</v>
      </c>
    </row>
    <row r="22" spans="1:8" x14ac:dyDescent="0.25">
      <c r="A22" s="16" t="s">
        <v>49</v>
      </c>
      <c r="B22" s="9">
        <v>1170</v>
      </c>
      <c r="C22" s="10">
        <v>45085</v>
      </c>
      <c r="D22" s="10">
        <v>45058</v>
      </c>
      <c r="E22" s="10"/>
      <c r="F22" s="10"/>
      <c r="G22" s="1">
        <f t="shared" si="0"/>
        <v>-27</v>
      </c>
      <c r="H22" s="9">
        <f t="shared" si="1"/>
        <v>-31590</v>
      </c>
    </row>
    <row r="23" spans="1:8" x14ac:dyDescent="0.25">
      <c r="A23" s="16" t="s">
        <v>49</v>
      </c>
      <c r="B23" s="9">
        <v>130</v>
      </c>
      <c r="C23" s="10">
        <v>45085</v>
      </c>
      <c r="D23" s="10">
        <v>45058</v>
      </c>
      <c r="E23" s="10"/>
      <c r="F23" s="10"/>
      <c r="G23" s="1">
        <f t="shared" si="0"/>
        <v>-27</v>
      </c>
      <c r="H23" s="9">
        <f t="shared" si="1"/>
        <v>-3510</v>
      </c>
    </row>
    <row r="24" spans="1:8" x14ac:dyDescent="0.25">
      <c r="A24" s="16" t="s">
        <v>49</v>
      </c>
      <c r="B24" s="9">
        <v>130</v>
      </c>
      <c r="C24" s="10">
        <v>45085</v>
      </c>
      <c r="D24" s="10">
        <v>45058</v>
      </c>
      <c r="E24" s="10"/>
      <c r="F24" s="10"/>
      <c r="G24" s="1">
        <f t="shared" si="0"/>
        <v>-27</v>
      </c>
      <c r="H24" s="9">
        <f t="shared" si="1"/>
        <v>-3510</v>
      </c>
    </row>
    <row r="25" spans="1:8" x14ac:dyDescent="0.25">
      <c r="A25" s="16" t="s">
        <v>50</v>
      </c>
      <c r="B25" s="9">
        <v>127.87</v>
      </c>
      <c r="C25" s="10">
        <v>45084</v>
      </c>
      <c r="D25" s="10">
        <v>45058</v>
      </c>
      <c r="E25" s="10"/>
      <c r="F25" s="10"/>
      <c r="G25" s="1">
        <f t="shared" si="0"/>
        <v>-26</v>
      </c>
      <c r="H25" s="9">
        <f t="shared" si="1"/>
        <v>-3324.62</v>
      </c>
    </row>
    <row r="26" spans="1:8" x14ac:dyDescent="0.25">
      <c r="A26" s="16" t="s">
        <v>50</v>
      </c>
      <c r="B26" s="9">
        <v>36.07</v>
      </c>
      <c r="C26" s="10">
        <v>45084</v>
      </c>
      <c r="D26" s="10">
        <v>45058</v>
      </c>
      <c r="E26" s="10"/>
      <c r="F26" s="10"/>
      <c r="G26" s="1">
        <f t="shared" si="0"/>
        <v>-26</v>
      </c>
      <c r="H26" s="9">
        <f t="shared" si="1"/>
        <v>-937.82</v>
      </c>
    </row>
    <row r="27" spans="1:8" x14ac:dyDescent="0.25">
      <c r="A27" s="16" t="s">
        <v>50</v>
      </c>
      <c r="B27" s="9">
        <v>36.07</v>
      </c>
      <c r="C27" s="10">
        <v>45084</v>
      </c>
      <c r="D27" s="10">
        <v>45058</v>
      </c>
      <c r="E27" s="10"/>
      <c r="F27" s="10"/>
      <c r="G27" s="1">
        <f t="shared" si="0"/>
        <v>-26</v>
      </c>
      <c r="H27" s="9">
        <f t="shared" si="1"/>
        <v>-937.82</v>
      </c>
    </row>
    <row r="28" spans="1:8" x14ac:dyDescent="0.25">
      <c r="A28" s="16" t="s">
        <v>51</v>
      </c>
      <c r="B28" s="9">
        <v>90</v>
      </c>
      <c r="C28" s="10">
        <v>45084</v>
      </c>
      <c r="D28" s="10">
        <v>45058</v>
      </c>
      <c r="E28" s="10"/>
      <c r="F28" s="10"/>
      <c r="G28" s="1">
        <f t="shared" si="0"/>
        <v>-26</v>
      </c>
      <c r="H28" s="9">
        <f t="shared" si="1"/>
        <v>-2340</v>
      </c>
    </row>
    <row r="29" spans="1:8" x14ac:dyDescent="0.25">
      <c r="A29" s="16" t="s">
        <v>51</v>
      </c>
      <c r="B29" s="9">
        <v>19.8</v>
      </c>
      <c r="C29" s="10">
        <v>45084</v>
      </c>
      <c r="D29" s="10">
        <v>45058</v>
      </c>
      <c r="E29" s="10"/>
      <c r="F29" s="10"/>
      <c r="G29" s="1">
        <f t="shared" si="0"/>
        <v>-26</v>
      </c>
      <c r="H29" s="9">
        <f t="shared" si="1"/>
        <v>-514.79999999999995</v>
      </c>
    </row>
    <row r="30" spans="1:8" x14ac:dyDescent="0.25">
      <c r="A30" s="16" t="s">
        <v>52</v>
      </c>
      <c r="B30" s="9">
        <v>1753.6</v>
      </c>
      <c r="C30" s="10">
        <v>45085</v>
      </c>
      <c r="D30" s="10">
        <v>45058</v>
      </c>
      <c r="E30" s="10"/>
      <c r="F30" s="10"/>
      <c r="G30" s="1">
        <f t="shared" si="0"/>
        <v>-27</v>
      </c>
      <c r="H30" s="9">
        <f t="shared" si="1"/>
        <v>-47347.199999999997</v>
      </c>
    </row>
    <row r="31" spans="1:8" x14ac:dyDescent="0.25">
      <c r="A31" s="16" t="s">
        <v>52</v>
      </c>
      <c r="B31" s="9">
        <v>494.6</v>
      </c>
      <c r="C31" s="10">
        <v>45085</v>
      </c>
      <c r="D31" s="10">
        <v>45058</v>
      </c>
      <c r="E31" s="10"/>
      <c r="F31" s="10"/>
      <c r="G31" s="1">
        <f t="shared" si="0"/>
        <v>-27</v>
      </c>
      <c r="H31" s="9">
        <f t="shared" si="1"/>
        <v>-13354.2</v>
      </c>
    </row>
    <row r="32" spans="1:8" x14ac:dyDescent="0.25">
      <c r="A32" s="16" t="s">
        <v>52</v>
      </c>
      <c r="B32" s="9">
        <v>494.6</v>
      </c>
      <c r="C32" s="10">
        <v>45085</v>
      </c>
      <c r="D32" s="10">
        <v>45058</v>
      </c>
      <c r="E32" s="10"/>
      <c r="F32" s="10"/>
      <c r="G32" s="1">
        <f t="shared" si="0"/>
        <v>-27</v>
      </c>
      <c r="H32" s="9">
        <f t="shared" si="1"/>
        <v>-13354.2</v>
      </c>
    </row>
    <row r="33" spans="1:8" x14ac:dyDescent="0.25">
      <c r="A33" s="16" t="s">
        <v>53</v>
      </c>
      <c r="B33" s="9">
        <v>20.9</v>
      </c>
      <c r="C33" s="10">
        <v>45093</v>
      </c>
      <c r="D33" s="10">
        <v>45063</v>
      </c>
      <c r="E33" s="10"/>
      <c r="F33" s="10"/>
      <c r="G33" s="1">
        <f t="shared" si="0"/>
        <v>-30</v>
      </c>
      <c r="H33" s="9">
        <f t="shared" si="1"/>
        <v>-627</v>
      </c>
    </row>
    <row r="34" spans="1:8" x14ac:dyDescent="0.25">
      <c r="A34" s="16" t="s">
        <v>54</v>
      </c>
      <c r="B34" s="9">
        <v>3480.08</v>
      </c>
      <c r="C34" s="10">
        <v>45098</v>
      </c>
      <c r="D34" s="10">
        <v>45068</v>
      </c>
      <c r="E34" s="10"/>
      <c r="F34" s="10"/>
      <c r="G34" s="1">
        <f t="shared" si="0"/>
        <v>-30</v>
      </c>
      <c r="H34" s="9">
        <f t="shared" si="1"/>
        <v>-104402.4</v>
      </c>
    </row>
    <row r="35" spans="1:8" x14ac:dyDescent="0.25">
      <c r="A35" s="16" t="s">
        <v>54</v>
      </c>
      <c r="B35" s="9">
        <v>981.56</v>
      </c>
      <c r="C35" s="10">
        <v>45098</v>
      </c>
      <c r="D35" s="10">
        <v>45068</v>
      </c>
      <c r="E35" s="10"/>
      <c r="F35" s="10"/>
      <c r="G35" s="1">
        <f t="shared" si="0"/>
        <v>-30</v>
      </c>
      <c r="H35" s="9">
        <f t="shared" si="1"/>
        <v>-29446.799999999999</v>
      </c>
    </row>
    <row r="36" spans="1:8" x14ac:dyDescent="0.25">
      <c r="A36" s="16" t="s">
        <v>54</v>
      </c>
      <c r="B36" s="9">
        <v>981.56</v>
      </c>
      <c r="C36" s="10">
        <v>45098</v>
      </c>
      <c r="D36" s="10">
        <v>45068</v>
      </c>
      <c r="E36" s="10"/>
      <c r="F36" s="10"/>
      <c r="G36" s="1">
        <f t="shared" si="0"/>
        <v>-30</v>
      </c>
      <c r="H36" s="9">
        <f t="shared" si="1"/>
        <v>-29446.799999999999</v>
      </c>
    </row>
    <row r="37" spans="1:8" x14ac:dyDescent="0.25">
      <c r="A37" s="16" t="s">
        <v>55</v>
      </c>
      <c r="B37" s="9">
        <v>545.45000000000005</v>
      </c>
      <c r="C37" s="10">
        <v>45098</v>
      </c>
      <c r="D37" s="10">
        <v>45068</v>
      </c>
      <c r="E37" s="10"/>
      <c r="F37" s="10"/>
      <c r="G37" s="1">
        <f t="shared" si="0"/>
        <v>-30</v>
      </c>
      <c r="H37" s="9">
        <f t="shared" si="1"/>
        <v>-16363.5</v>
      </c>
    </row>
    <row r="38" spans="1:8" x14ac:dyDescent="0.25">
      <c r="A38" s="16" t="s">
        <v>55</v>
      </c>
      <c r="B38" s="9">
        <v>54.55</v>
      </c>
      <c r="C38" s="10">
        <v>45098</v>
      </c>
      <c r="D38" s="10">
        <v>45068</v>
      </c>
      <c r="E38" s="10"/>
      <c r="F38" s="10"/>
      <c r="G38" s="1">
        <f t="shared" si="0"/>
        <v>-30</v>
      </c>
      <c r="H38" s="9">
        <f t="shared" si="1"/>
        <v>-1636.5</v>
      </c>
    </row>
    <row r="39" spans="1:8" x14ac:dyDescent="0.25">
      <c r="A39" s="16" t="s">
        <v>56</v>
      </c>
      <c r="B39" s="9">
        <v>5856</v>
      </c>
      <c r="C39" s="10">
        <v>45098</v>
      </c>
      <c r="D39" s="10">
        <v>45068</v>
      </c>
      <c r="E39" s="10"/>
      <c r="F39" s="10"/>
      <c r="G39" s="1">
        <f t="shared" si="0"/>
        <v>-30</v>
      </c>
      <c r="H39" s="9">
        <f t="shared" si="1"/>
        <v>-175680</v>
      </c>
    </row>
    <row r="40" spans="1:8" x14ac:dyDescent="0.25">
      <c r="A40" s="16" t="s">
        <v>57</v>
      </c>
      <c r="B40" s="9">
        <v>1090.9100000000001</v>
      </c>
      <c r="C40" s="10">
        <v>45102</v>
      </c>
      <c r="D40" s="10">
        <v>45072</v>
      </c>
      <c r="E40" s="10"/>
      <c r="F40" s="10"/>
      <c r="G40" s="1">
        <f t="shared" si="0"/>
        <v>-30</v>
      </c>
      <c r="H40" s="9">
        <f t="shared" si="1"/>
        <v>-32727.3</v>
      </c>
    </row>
    <row r="41" spans="1:8" x14ac:dyDescent="0.25">
      <c r="A41" s="16" t="s">
        <v>57</v>
      </c>
      <c r="B41" s="9">
        <v>109.09</v>
      </c>
      <c r="C41" s="10">
        <v>45102</v>
      </c>
      <c r="D41" s="10">
        <v>45072</v>
      </c>
      <c r="E41" s="10"/>
      <c r="F41" s="10"/>
      <c r="G41" s="1">
        <f t="shared" si="0"/>
        <v>-30</v>
      </c>
      <c r="H41" s="9">
        <f t="shared" si="1"/>
        <v>-3272.7</v>
      </c>
    </row>
    <row r="42" spans="1:8" x14ac:dyDescent="0.25">
      <c r="A42" s="16" t="s">
        <v>58</v>
      </c>
      <c r="B42" s="9">
        <v>2000</v>
      </c>
      <c r="C42" s="10">
        <v>45116</v>
      </c>
      <c r="D42" s="10">
        <v>45086</v>
      </c>
      <c r="E42" s="10"/>
      <c r="F42" s="10"/>
      <c r="G42" s="1">
        <f t="shared" si="0"/>
        <v>-30</v>
      </c>
      <c r="H42" s="9">
        <f t="shared" si="1"/>
        <v>-60000</v>
      </c>
    </row>
    <row r="43" spans="1:8" x14ac:dyDescent="0.25">
      <c r="A43" s="16" t="s">
        <v>58</v>
      </c>
      <c r="B43" s="9">
        <v>440</v>
      </c>
      <c r="C43" s="10">
        <v>45116</v>
      </c>
      <c r="D43" s="10">
        <v>45086</v>
      </c>
      <c r="E43" s="10"/>
      <c r="F43" s="10"/>
      <c r="G43" s="1">
        <f t="shared" si="0"/>
        <v>-30</v>
      </c>
      <c r="H43" s="9">
        <f t="shared" si="1"/>
        <v>-13200</v>
      </c>
    </row>
    <row r="44" spans="1:8" x14ac:dyDescent="0.25">
      <c r="A44" s="16" t="s">
        <v>59</v>
      </c>
      <c r="B44" s="9">
        <v>700</v>
      </c>
      <c r="C44" s="10">
        <v>45116</v>
      </c>
      <c r="D44" s="10">
        <v>45086</v>
      </c>
      <c r="E44" s="10"/>
      <c r="F44" s="10"/>
      <c r="G44" s="1">
        <f t="shared" si="0"/>
        <v>-30</v>
      </c>
      <c r="H44" s="9">
        <f t="shared" si="1"/>
        <v>-21000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68842.91</v>
      </c>
      <c r="C1">
        <f>COUNTA(A4:A203)</f>
        <v>8</v>
      </c>
      <c r="G1" s="13">
        <f>IF(B1&lt;&gt;0,H1/B1,0)</f>
        <v>-12.361608479362653</v>
      </c>
      <c r="H1" s="12">
        <f>SUM(H4:H195)</f>
        <v>-851009.10000000009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7" t="s">
        <v>10</v>
      </c>
      <c r="F3" s="48"/>
      <c r="G3" s="7" t="s">
        <v>8</v>
      </c>
      <c r="H3" s="7" t="s">
        <v>9</v>
      </c>
    </row>
    <row r="4" spans="1:8" x14ac:dyDescent="0.25">
      <c r="A4" s="16" t="s">
        <v>60</v>
      </c>
      <c r="B4" s="9">
        <v>1000</v>
      </c>
      <c r="C4" s="10">
        <v>45161</v>
      </c>
      <c r="D4" s="10">
        <v>45131</v>
      </c>
      <c r="E4" s="10"/>
      <c r="F4" s="10"/>
      <c r="G4" s="1">
        <f>D4-C4-(F4-E4)</f>
        <v>-30</v>
      </c>
      <c r="H4" s="9">
        <f>B4*G4</f>
        <v>-30000</v>
      </c>
    </row>
    <row r="5" spans="1:8" x14ac:dyDescent="0.25">
      <c r="A5" s="16" t="s">
        <v>61</v>
      </c>
      <c r="B5" s="9">
        <v>163.94</v>
      </c>
      <c r="C5" s="10">
        <v>45200</v>
      </c>
      <c r="D5" s="10">
        <v>45170</v>
      </c>
      <c r="E5" s="10"/>
      <c r="F5" s="10"/>
      <c r="G5" s="1">
        <f t="shared" ref="G5:G68" si="0">D5-C5-(F5-E5)</f>
        <v>-30</v>
      </c>
      <c r="H5" s="9">
        <f t="shared" ref="H5:H68" si="1">B5*G5</f>
        <v>-4918.2</v>
      </c>
    </row>
    <row r="6" spans="1:8" x14ac:dyDescent="0.25">
      <c r="A6" s="16" t="s">
        <v>61</v>
      </c>
      <c r="B6" s="9">
        <v>36.07</v>
      </c>
      <c r="C6" s="10">
        <v>45200</v>
      </c>
      <c r="D6" s="10">
        <v>45170</v>
      </c>
      <c r="E6" s="10"/>
      <c r="F6" s="10"/>
      <c r="G6" s="1">
        <f t="shared" si="0"/>
        <v>-30</v>
      </c>
      <c r="H6" s="9">
        <f t="shared" si="1"/>
        <v>-1082.0999999999999</v>
      </c>
    </row>
    <row r="7" spans="1:8" x14ac:dyDescent="0.25">
      <c r="A7" s="16" t="s">
        <v>62</v>
      </c>
      <c r="B7" s="9">
        <v>117</v>
      </c>
      <c r="C7" s="10">
        <v>45200</v>
      </c>
      <c r="D7" s="10">
        <v>45170</v>
      </c>
      <c r="E7" s="10"/>
      <c r="F7" s="10"/>
      <c r="G7" s="1">
        <f t="shared" si="0"/>
        <v>-30</v>
      </c>
      <c r="H7" s="9">
        <f t="shared" si="1"/>
        <v>-3510</v>
      </c>
    </row>
    <row r="8" spans="1:8" x14ac:dyDescent="0.25">
      <c r="A8" s="16" t="s">
        <v>62</v>
      </c>
      <c r="B8" s="9">
        <v>33</v>
      </c>
      <c r="C8" s="10">
        <v>45200</v>
      </c>
      <c r="D8" s="10">
        <v>45170</v>
      </c>
      <c r="E8" s="10"/>
      <c r="F8" s="10"/>
      <c r="G8" s="1">
        <f t="shared" si="0"/>
        <v>-30</v>
      </c>
      <c r="H8" s="9">
        <f t="shared" si="1"/>
        <v>-990</v>
      </c>
    </row>
    <row r="9" spans="1:8" x14ac:dyDescent="0.25">
      <c r="A9" s="16" t="s">
        <v>62</v>
      </c>
      <c r="B9" s="9">
        <v>33</v>
      </c>
      <c r="C9" s="10">
        <v>45200</v>
      </c>
      <c r="D9" s="10">
        <v>45170</v>
      </c>
      <c r="E9" s="10"/>
      <c r="F9" s="10"/>
      <c r="G9" s="1">
        <f t="shared" si="0"/>
        <v>-30</v>
      </c>
      <c r="H9" s="9">
        <f t="shared" si="1"/>
        <v>-990</v>
      </c>
    </row>
    <row r="10" spans="1:8" x14ac:dyDescent="0.25">
      <c r="A10" s="16" t="s">
        <v>63</v>
      </c>
      <c r="B10" s="9">
        <v>55295</v>
      </c>
      <c r="C10" s="10">
        <v>45210</v>
      </c>
      <c r="D10" s="10">
        <v>45198</v>
      </c>
      <c r="E10" s="10"/>
      <c r="F10" s="10"/>
      <c r="G10" s="1">
        <f t="shared" si="0"/>
        <v>-12</v>
      </c>
      <c r="H10" s="9">
        <f t="shared" si="1"/>
        <v>-663540</v>
      </c>
    </row>
    <row r="11" spans="1:8" x14ac:dyDescent="0.25">
      <c r="A11" s="16" t="s">
        <v>63</v>
      </c>
      <c r="B11" s="9">
        <v>12164.9</v>
      </c>
      <c r="C11" s="10">
        <v>45210</v>
      </c>
      <c r="D11" s="10">
        <v>45198</v>
      </c>
      <c r="E11" s="10"/>
      <c r="F11" s="10"/>
      <c r="G11" s="1">
        <f t="shared" si="0"/>
        <v>-12</v>
      </c>
      <c r="H11" s="9">
        <f t="shared" si="1"/>
        <v>-145978.79999999999</v>
      </c>
    </row>
    <row r="12" spans="1:8" x14ac:dyDescent="0.25">
      <c r="A12" s="16"/>
      <c r="B12" s="9"/>
      <c r="C12" s="10"/>
      <c r="D12" s="10"/>
      <c r="E12" s="10"/>
      <c r="F12" s="10"/>
      <c r="G12" s="1">
        <f t="shared" si="0"/>
        <v>0</v>
      </c>
      <c r="H12" s="9">
        <f t="shared" si="1"/>
        <v>0</v>
      </c>
    </row>
    <row r="13" spans="1:8" x14ac:dyDescent="0.25">
      <c r="A13" s="16"/>
      <c r="B13" s="9"/>
      <c r="C13" s="10"/>
      <c r="D13" s="10"/>
      <c r="E13" s="10"/>
      <c r="F13" s="10"/>
      <c r="G13" s="1">
        <f t="shared" si="0"/>
        <v>0</v>
      </c>
      <c r="H13" s="9">
        <f t="shared" si="1"/>
        <v>0</v>
      </c>
    </row>
    <row r="14" spans="1:8" x14ac:dyDescent="0.25">
      <c r="A14" s="16"/>
      <c r="B14" s="9"/>
      <c r="C14" s="10"/>
      <c r="D14" s="10"/>
      <c r="E14" s="10"/>
      <c r="F14" s="10"/>
      <c r="G14" s="1">
        <f t="shared" si="0"/>
        <v>0</v>
      </c>
      <c r="H14" s="9">
        <f t="shared" si="1"/>
        <v>0</v>
      </c>
    </row>
    <row r="15" spans="1:8" x14ac:dyDescent="0.25">
      <c r="A15" s="16"/>
      <c r="B15" s="9"/>
      <c r="C15" s="10"/>
      <c r="D15" s="10"/>
      <c r="E15" s="10"/>
      <c r="F15" s="10"/>
      <c r="G15" s="1">
        <f t="shared" si="0"/>
        <v>0</v>
      </c>
      <c r="H15" s="9">
        <f t="shared" si="1"/>
        <v>0</v>
      </c>
    </row>
    <row r="16" spans="1:8" x14ac:dyDescent="0.25">
      <c r="A16" s="16"/>
      <c r="B16" s="9"/>
      <c r="C16" s="10"/>
      <c r="D16" s="10"/>
      <c r="E16" s="10"/>
      <c r="F16" s="10"/>
      <c r="G16" s="1">
        <f t="shared" si="0"/>
        <v>0</v>
      </c>
      <c r="H16" s="9">
        <f t="shared" si="1"/>
        <v>0</v>
      </c>
    </row>
    <row r="17" spans="1:8" x14ac:dyDescent="0.25">
      <c r="A17" s="16"/>
      <c r="B17" s="9"/>
      <c r="C17" s="10"/>
      <c r="D17" s="10"/>
      <c r="E17" s="10"/>
      <c r="F17" s="10"/>
      <c r="G17" s="1">
        <f t="shared" si="0"/>
        <v>0</v>
      </c>
      <c r="H17" s="9">
        <f t="shared" si="1"/>
        <v>0</v>
      </c>
    </row>
    <row r="18" spans="1:8" x14ac:dyDescent="0.25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 x14ac:dyDescent="0.25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 x14ac:dyDescent="0.25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 x14ac:dyDescent="0.25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 x14ac:dyDescent="0.25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 x14ac:dyDescent="0.25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 x14ac:dyDescent="0.25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 x14ac:dyDescent="0.25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 x14ac:dyDescent="0.25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 x14ac:dyDescent="0.25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1408.53</v>
      </c>
      <c r="C1">
        <f>COUNTA(A4:A203)</f>
        <v>3</v>
      </c>
      <c r="G1" s="13">
        <f>IF(B1&lt;&gt;0,H1/B1,0)</f>
        <v>-30</v>
      </c>
      <c r="H1" s="12">
        <f>SUM(H4:H195)</f>
        <v>-42255.9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7" t="s">
        <v>10</v>
      </c>
      <c r="F3" s="48"/>
      <c r="G3" s="7" t="s">
        <v>8</v>
      </c>
      <c r="H3" s="7" t="s">
        <v>9</v>
      </c>
    </row>
    <row r="4" spans="1:8" x14ac:dyDescent="0.25">
      <c r="A4" s="16" t="s">
        <v>64</v>
      </c>
      <c r="B4" s="9">
        <v>202.3</v>
      </c>
      <c r="C4" s="10">
        <v>45235</v>
      </c>
      <c r="D4" s="10">
        <v>45205</v>
      </c>
      <c r="E4" s="10"/>
      <c r="F4" s="10"/>
      <c r="G4" s="1">
        <f>D4-C4-(F4-E4)</f>
        <v>-30</v>
      </c>
      <c r="H4" s="9">
        <f>B4*G4</f>
        <v>-6069</v>
      </c>
    </row>
    <row r="5" spans="1:8" x14ac:dyDescent="0.25">
      <c r="A5" s="16" t="s">
        <v>64</v>
      </c>
      <c r="B5" s="9">
        <v>44.51</v>
      </c>
      <c r="C5" s="10">
        <v>45235</v>
      </c>
      <c r="D5" s="10">
        <v>45205</v>
      </c>
      <c r="E5" s="10"/>
      <c r="F5" s="10"/>
      <c r="G5" s="1">
        <f t="shared" ref="G5:G68" si="0">D5-C5-(F5-E5)</f>
        <v>-30</v>
      </c>
      <c r="H5" s="9">
        <f t="shared" ref="H5:H68" si="1">B5*G5</f>
        <v>-1335.3</v>
      </c>
    </row>
    <row r="6" spans="1:8" x14ac:dyDescent="0.25">
      <c r="A6" s="16" t="s">
        <v>65</v>
      </c>
      <c r="B6" s="9">
        <v>1161.72</v>
      </c>
      <c r="C6" s="10">
        <v>45282</v>
      </c>
      <c r="D6" s="10">
        <v>45252</v>
      </c>
      <c r="E6" s="10"/>
      <c r="F6" s="10"/>
      <c r="G6" s="1">
        <f t="shared" si="0"/>
        <v>-30</v>
      </c>
      <c r="H6" s="9">
        <f t="shared" si="1"/>
        <v>-34851.599999999999</v>
      </c>
    </row>
    <row r="7" spans="1:8" x14ac:dyDescent="0.25">
      <c r="A7" s="16"/>
      <c r="B7" s="9"/>
      <c r="C7" s="10"/>
      <c r="D7" s="10"/>
      <c r="E7" s="10"/>
      <c r="F7" s="10"/>
      <c r="G7" s="1">
        <f t="shared" si="0"/>
        <v>0</v>
      </c>
      <c r="H7" s="9">
        <f t="shared" si="1"/>
        <v>0</v>
      </c>
    </row>
    <row r="8" spans="1:8" x14ac:dyDescent="0.25">
      <c r="A8" s="16"/>
      <c r="B8" s="9"/>
      <c r="C8" s="10"/>
      <c r="D8" s="10"/>
      <c r="E8" s="10"/>
      <c r="F8" s="10"/>
      <c r="G8" s="1">
        <f t="shared" si="0"/>
        <v>0</v>
      </c>
      <c r="H8" s="9">
        <f t="shared" si="1"/>
        <v>0</v>
      </c>
    </row>
    <row r="9" spans="1:8" x14ac:dyDescent="0.25">
      <c r="A9" s="16"/>
      <c r="B9" s="9"/>
      <c r="C9" s="10"/>
      <c r="D9" s="10"/>
      <c r="E9" s="10"/>
      <c r="F9" s="10"/>
      <c r="G9" s="1">
        <f t="shared" si="0"/>
        <v>0</v>
      </c>
      <c r="H9" s="9">
        <f t="shared" si="1"/>
        <v>0</v>
      </c>
    </row>
    <row r="10" spans="1:8" x14ac:dyDescent="0.25">
      <c r="A10" s="16"/>
      <c r="B10" s="9"/>
      <c r="C10" s="10"/>
      <c r="D10" s="10"/>
      <c r="E10" s="10"/>
      <c r="F10" s="10"/>
      <c r="G10" s="1">
        <f t="shared" si="0"/>
        <v>0</v>
      </c>
      <c r="H10" s="9">
        <f t="shared" si="1"/>
        <v>0</v>
      </c>
    </row>
    <row r="11" spans="1:8" x14ac:dyDescent="0.25">
      <c r="A11" s="16"/>
      <c r="B11" s="9"/>
      <c r="C11" s="10"/>
      <c r="D11" s="10"/>
      <c r="E11" s="10"/>
      <c r="F11" s="10"/>
      <c r="G11" s="1">
        <f t="shared" si="0"/>
        <v>0</v>
      </c>
      <c r="H11" s="9">
        <f t="shared" si="1"/>
        <v>0</v>
      </c>
    </row>
    <row r="12" spans="1:8" x14ac:dyDescent="0.25">
      <c r="A12" s="16"/>
      <c r="B12" s="9"/>
      <c r="C12" s="10"/>
      <c r="D12" s="10"/>
      <c r="E12" s="10"/>
      <c r="F12" s="10"/>
      <c r="G12" s="1">
        <f t="shared" si="0"/>
        <v>0</v>
      </c>
      <c r="H12" s="9">
        <f t="shared" si="1"/>
        <v>0</v>
      </c>
    </row>
    <row r="13" spans="1:8" x14ac:dyDescent="0.25">
      <c r="A13" s="16"/>
      <c r="B13" s="9"/>
      <c r="C13" s="10"/>
      <c r="D13" s="10"/>
      <c r="E13" s="10"/>
      <c r="F13" s="10"/>
      <c r="G13" s="1">
        <f t="shared" si="0"/>
        <v>0</v>
      </c>
      <c r="H13" s="9">
        <f t="shared" si="1"/>
        <v>0</v>
      </c>
    </row>
    <row r="14" spans="1:8" x14ac:dyDescent="0.25">
      <c r="A14" s="16"/>
      <c r="B14" s="9"/>
      <c r="C14" s="10"/>
      <c r="D14" s="10"/>
      <c r="E14" s="10"/>
      <c r="F14" s="10"/>
      <c r="G14" s="1">
        <f t="shared" si="0"/>
        <v>0</v>
      </c>
      <c r="H14" s="9">
        <f t="shared" si="1"/>
        <v>0</v>
      </c>
    </row>
    <row r="15" spans="1:8" x14ac:dyDescent="0.25">
      <c r="A15" s="16"/>
      <c r="B15" s="9"/>
      <c r="C15" s="10"/>
      <c r="D15" s="10"/>
      <c r="E15" s="10"/>
      <c r="F15" s="10"/>
      <c r="G15" s="1">
        <f t="shared" si="0"/>
        <v>0</v>
      </c>
      <c r="H15" s="9">
        <f t="shared" si="1"/>
        <v>0</v>
      </c>
    </row>
    <row r="16" spans="1:8" x14ac:dyDescent="0.25">
      <c r="A16" s="16"/>
      <c r="B16" s="9"/>
      <c r="C16" s="10"/>
      <c r="D16" s="10"/>
      <c r="E16" s="10"/>
      <c r="F16" s="10"/>
      <c r="G16" s="1">
        <f t="shared" si="0"/>
        <v>0</v>
      </c>
      <c r="H16" s="9">
        <f t="shared" si="1"/>
        <v>0</v>
      </c>
    </row>
    <row r="17" spans="1:8" x14ac:dyDescent="0.25">
      <c r="A17" s="16"/>
      <c r="B17" s="9"/>
      <c r="C17" s="10"/>
      <c r="D17" s="10"/>
      <c r="E17" s="10"/>
      <c r="F17" s="10"/>
      <c r="G17" s="1">
        <f t="shared" si="0"/>
        <v>0</v>
      </c>
      <c r="H17" s="9">
        <f t="shared" si="1"/>
        <v>0</v>
      </c>
    </row>
    <row r="18" spans="1:8" x14ac:dyDescent="0.25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 x14ac:dyDescent="0.25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 x14ac:dyDescent="0.25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 x14ac:dyDescent="0.25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 x14ac:dyDescent="0.25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 x14ac:dyDescent="0.25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 x14ac:dyDescent="0.25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 x14ac:dyDescent="0.25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 x14ac:dyDescent="0.25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 x14ac:dyDescent="0.25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roberta sorbo</cp:lastModifiedBy>
  <dcterms:created xsi:type="dcterms:W3CDTF">2006-09-16T00:00:00Z</dcterms:created>
  <dcterms:modified xsi:type="dcterms:W3CDTF">2024-09-17T09:19:47Z</dcterms:modified>
</cp:coreProperties>
</file>